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ilda\Dropbox\Credenciamento de Serviços SUS\05.Novos Editais\2018\Edital 003.2018 Procedimentos Endoscópicos\"/>
    </mc:Choice>
  </mc:AlternateContent>
  <bookViews>
    <workbookView xWindow="0" yWindow="0" windowWidth="25605" windowHeight="13860" activeTab="1"/>
  </bookViews>
  <sheets>
    <sheet name="Orientações Preenchimento" sheetId="3" r:id="rId1"/>
    <sheet name="Oferta Total Diagn. Endoscopia" sheetId="1" r:id="rId2"/>
    <sheet name="Oferta Proc. Diagn. Endoscopia" sheetId="2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" l="1"/>
  <c r="G9" i="2"/>
  <c r="J9" i="2"/>
  <c r="D6" i="2"/>
  <c r="G6" i="2"/>
  <c r="J6" i="2"/>
  <c r="D7" i="2"/>
  <c r="G7" i="2"/>
  <c r="J7" i="2"/>
  <c r="D8" i="2"/>
  <c r="G8" i="2"/>
  <c r="J8" i="2"/>
  <c r="D5" i="2"/>
  <c r="G5" i="2"/>
  <c r="J5" i="2"/>
  <c r="I6" i="2"/>
  <c r="I7" i="2"/>
  <c r="I8" i="2"/>
  <c r="I9" i="2"/>
  <c r="I5" i="2"/>
  <c r="C8" i="1"/>
  <c r="B8" i="1"/>
  <c r="H5" i="2"/>
  <c r="H6" i="2"/>
  <c r="H7" i="2"/>
  <c r="H8" i="2"/>
  <c r="H9" i="2"/>
  <c r="H10" i="2"/>
  <c r="I10" i="2"/>
  <c r="J10" i="2"/>
  <c r="D10" i="2"/>
  <c r="C10" i="2"/>
</calcChain>
</file>

<file path=xl/sharedStrings.xml><?xml version="1.0" encoding="utf-8"?>
<sst xmlns="http://schemas.openxmlformats.org/spreadsheetml/2006/main" count="50" uniqueCount="50">
  <si>
    <t>Capacidade Instalada (mensal)</t>
  </si>
  <si>
    <t>Oferta Mensal para SUS</t>
  </si>
  <si>
    <t>2. Total</t>
  </si>
  <si>
    <t>1.Total de Procedimentos Esofagoduodenoscopia</t>
  </si>
  <si>
    <t>Códigos SIGTAP</t>
  </si>
  <si>
    <t xml:space="preserve"> Nome do Procedimento</t>
  </si>
  <si>
    <t xml:space="preserve">Necessidade Mensal da SMS </t>
  </si>
  <si>
    <t>Quantitativo de Oferta para SMS</t>
  </si>
  <si>
    <t>Valor Procedimento SIGTAP R$</t>
  </si>
  <si>
    <t>Valor Total SIGTAP R$</t>
  </si>
  <si>
    <t>Valor Total Complementação R$</t>
  </si>
  <si>
    <t>Quantitativo Total Ofertado X Valor total por procedimento</t>
  </si>
  <si>
    <t>02.09.01.003-7</t>
  </si>
  <si>
    <t>ESOFAGOGASTRODUODENOSCOPIA</t>
  </si>
  <si>
    <t>02.09.01.002-9</t>
  </si>
  <si>
    <t>COLONOSCOPIA</t>
  </si>
  <si>
    <t>Valor Procedimento c/ Complementação Base R$ *</t>
  </si>
  <si>
    <t>Valor por Procedimento</t>
  </si>
  <si>
    <t>RETOSIGMOIDOSCOPIA</t>
  </si>
  <si>
    <t>02.09.01.005-3</t>
  </si>
  <si>
    <t>CISTOSCOPIA E/OU URETEROSCOPIA E/OU URETROSCOPIA</t>
  </si>
  <si>
    <t>02.09.02.001-6</t>
  </si>
  <si>
    <t>HISTEROSCOPIA DIAGNÓSTICA</t>
  </si>
  <si>
    <t>02.11.04.004-5</t>
  </si>
  <si>
    <t>2. Total de Procedimentos Colonoscopia</t>
  </si>
  <si>
    <t>3. Total de Procedimentos de Retosigmoidoscopia</t>
  </si>
  <si>
    <t>4.Total de Procedimentos de Cistoscopia e/ou Ureteroscopia e/ou Uretroscopia</t>
  </si>
  <si>
    <t>5.Total de Procedimentos de Histeroscopia Diagnóstica</t>
  </si>
  <si>
    <t xml:space="preserve">1º PASSO: </t>
  </si>
  <si>
    <t>2º PASSO:</t>
  </si>
  <si>
    <t>No campo azul Insira a quantidade de procedimento que o Serviço possui de capacidade instalada</t>
  </si>
  <si>
    <t>3º PASSO:</t>
  </si>
  <si>
    <t>4º PASSO:</t>
  </si>
  <si>
    <t xml:space="preserve">5º PASSO: </t>
  </si>
  <si>
    <t>6º PASSO:</t>
  </si>
  <si>
    <t xml:space="preserve">       ORIENTAÇÕES PARA PREENCHIMENTO DA PLANILHA                                                                    OFERTA DO EDITAL Nº 003/2018 - DIAGNÓSTICO EM ENDOSCOPIA</t>
  </si>
  <si>
    <t>Retirada de Corpo Estranho por pólipo do reto/colo/sigmóide - Valor da Tabela SUS por procedimento, sem complementação.</t>
  </si>
  <si>
    <t>Procedimentos de Endoscopia Digestiva Alta com sedação profunda - Valor da Tabela SUS por procedimento, acrescidos de R$141,84 de complementação base e R$ 110,00 de complementação por sedação profunda, ambos com recursos próprios do município</t>
  </si>
  <si>
    <t xml:space="preserve">Procedimentos de Colonoscopia com sedação profunda - Valor da Tabela SUS por procedimento, acrescidos de R$277,34 de complementação base e R$ 110,00 de complementação por sedação profunda, ambos com recursos próprios do município. </t>
  </si>
  <si>
    <t xml:space="preserve">Procedimentos de Retosigmoidoscopia flexível com sedação profunda - Valor da Tabela SUS por procedimento, acrescidos de R$116,87 de complementação base e R$ 110,00 de complementação por sedação profunda, ambos com recursos próprios do município. </t>
  </si>
  <si>
    <t>Procedimentos de Uretroscopia ou Cistoscopia com sedação profunda - Valor da Tabela SUS por procedimento, acrescidos de R$ 122,00 de complementação base e R$ 110,00 de complementação por sedação profunda, ambos com recursos próprios do município</t>
  </si>
  <si>
    <t xml:space="preserve">Procedimentos de Histeroscopia diagnóstica com sedação profunda - Valor da Tabela SUS por procedimento, acrescidos de R$125,00 de complementação base e R$ 110,00 de complementação por sedação profunda, ambos com recursos próprios do município. </t>
  </si>
  <si>
    <t xml:space="preserve">Procedimentos com biópsia e análise histopatológica -  Valor da Tabela SUS por procedimento, acrescidos das complementações descritas e R$ 30,00 de complementação por biópsia, ambos com recursos próprios do município. </t>
  </si>
  <si>
    <t xml:space="preserve">A planilha automaticamente fará os preenchimentos dos quantitativos contidos na  outra abas da planilha. </t>
  </si>
  <si>
    <t xml:space="preserve">                                   OFERTA DE PROCEDIMENTOS - DIAGNÓSTICO EM ENDOSCOPIA - EDITAL nº  003/2018</t>
  </si>
  <si>
    <t>OFERTA TOTAL DE PROCEDIMENTOS EM ENDOSCOPIA EDITAL Nº 003/2018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</si>
  <si>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"</t>
    </r>
    <r>
      <rPr>
        <b/>
        <sz val="14"/>
        <color rgb="FF000000"/>
        <rFont val="Arial"/>
        <family val="2"/>
      </rPr>
      <t>Oferta Total Diagn. Endoscopia", "Oferta Proc. Diagn. Endoscopia"</t>
    </r>
  </si>
  <si>
    <t>ANEXAR AS PLANILHAS DO 5º PASSO AO OFÍCIO DA OFERTA DE PROCEDIMENTOS</t>
  </si>
  <si>
    <t>Abra a Aba "Oferta Total Diagn. Endoscopia"</t>
  </si>
  <si>
    <t>No campo amarelo, insira a quantidade Total de Procedimentos de Endoscopia que será ofertado ao 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</si>
</sst>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9" x14ac:knownFonts="1">
    <font>
      <sz val="11"/>
      <color theme="1"/>
      <name val="Calibri"/>
      <family val="2"/>
      <scheme val="minor"/>
    </font>
    <font>
      <sz val="24"/>
      <color rgb="FF000000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26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BFBFBF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3" borderId="6" xfId="0" applyFont="1" applyFill="1" applyBorder="1" applyAlignment="1">
      <alignment wrapText="1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1" fontId="1" fillId="4" borderId="4" xfId="0" applyNumberFormat="1" applyFont="1" applyFill="1" applyBorder="1" applyAlignment="1">
      <alignment wrapText="1"/>
    </xf>
    <xf numFmtId="0" fontId="6" fillId="6" borderId="10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3" xfId="0" applyFill="1" applyBorder="1"/>
    <xf numFmtId="164" fontId="5" fillId="6" borderId="10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1" fontId="7" fillId="6" borderId="10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/>
    </xf>
    <xf numFmtId="1" fontId="9" fillId="5" borderId="10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/>
    </xf>
    <xf numFmtId="164" fontId="9" fillId="5" borderId="3" xfId="0" applyNumberFormat="1" applyFont="1" applyFill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9" borderId="3" xfId="0" applyFill="1" applyBorder="1"/>
    <xf numFmtId="0" fontId="10" fillId="9" borderId="2" xfId="0" applyFont="1" applyFill="1" applyBorder="1"/>
    <xf numFmtId="0" fontId="18" fillId="9" borderId="1" xfId="0" applyFont="1" applyFill="1" applyBorder="1"/>
    <xf numFmtId="0" fontId="10" fillId="9" borderId="10" xfId="0" applyFont="1" applyFill="1" applyBorder="1"/>
    <xf numFmtId="0" fontId="0" fillId="9" borderId="1" xfId="0" applyFill="1" applyBorder="1"/>
    <xf numFmtId="0" fontId="18" fillId="9" borderId="2" xfId="0" applyFont="1" applyFill="1" applyBorder="1"/>
    <xf numFmtId="0" fontId="18" fillId="9" borderId="10" xfId="0" applyFont="1" applyFill="1" applyBorder="1"/>
    <xf numFmtId="0" fontId="18" fillId="9" borderId="3" xfId="0" applyFont="1" applyFill="1" applyBorder="1"/>
    <xf numFmtId="0" fontId="0" fillId="9" borderId="1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Font="1" applyFill="1" applyBorder="1" applyAlignment="1" applyProtection="1">
      <alignment wrapText="1"/>
    </xf>
    <xf numFmtId="1" fontId="17" fillId="4" borderId="4" xfId="0" applyNumberFormat="1" applyFont="1" applyFill="1" applyBorder="1" applyAlignment="1" applyProtection="1">
      <alignment wrapText="1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1" fontId="1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>
      <alignment horizontal="justify" vertical="justify" wrapText="1"/>
    </xf>
    <xf numFmtId="0" fontId="16" fillId="0" borderId="16" xfId="0" applyFont="1" applyBorder="1" applyAlignment="1">
      <alignment horizontal="justify" vertical="justify" wrapText="1"/>
    </xf>
    <xf numFmtId="0" fontId="16" fillId="0" borderId="13" xfId="0" applyFont="1" applyBorder="1" applyAlignment="1">
      <alignment horizontal="justify" vertical="justify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justify" vertical="justify" wrapText="1"/>
    </xf>
    <xf numFmtId="0" fontId="12" fillId="0" borderId="16" xfId="0" applyFont="1" applyBorder="1" applyAlignment="1">
      <alignment horizontal="justify" vertical="justify" wrapText="1"/>
    </xf>
    <xf numFmtId="0" fontId="12" fillId="0" borderId="13" xfId="0" applyFont="1" applyBorder="1" applyAlignment="1">
      <alignment horizontal="justify" vertical="justify" wrapText="1"/>
    </xf>
    <xf numFmtId="0" fontId="14" fillId="0" borderId="1" xfId="0" applyFont="1" applyBorder="1" applyAlignment="1">
      <alignment horizontal="justify" vertical="justify" wrapText="1"/>
    </xf>
    <xf numFmtId="0" fontId="12" fillId="0" borderId="2" xfId="0" applyFont="1" applyBorder="1" applyAlignment="1">
      <alignment horizontal="justify" vertical="justify" wrapText="1"/>
    </xf>
    <xf numFmtId="0" fontId="12" fillId="0" borderId="3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8" fillId="9" borderId="1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left"/>
    </xf>
    <xf numFmtId="0" fontId="18" fillId="9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6" borderId="2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0</xdr:row>
      <xdr:rowOff>0</xdr:rowOff>
    </xdr:from>
    <xdr:to>
      <xdr:col>1</xdr:col>
      <xdr:colOff>759279</xdr:colOff>
      <xdr:row>0</xdr:row>
      <xdr:rowOff>495300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4" y="0"/>
          <a:ext cx="1619250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5</xdr:col>
      <xdr:colOff>447676</xdr:colOff>
      <xdr:row>10</xdr:row>
      <xdr:rowOff>114299</xdr:rowOff>
    </xdr:from>
    <xdr:to>
      <xdr:col>12</xdr:col>
      <xdr:colOff>342900</xdr:colOff>
      <xdr:row>18</xdr:row>
      <xdr:rowOff>19049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67126" y="3848099"/>
          <a:ext cx="6257924" cy="24288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392253</xdr:colOff>
      <xdr:row>12</xdr:row>
      <xdr:rowOff>61834</xdr:rowOff>
    </xdr:from>
    <xdr:to>
      <xdr:col>11</xdr:col>
      <xdr:colOff>859985</xdr:colOff>
      <xdr:row>12</xdr:row>
      <xdr:rowOff>560610</xdr:rowOff>
    </xdr:to>
    <xdr:sp macro="" textlink="">
      <xdr:nvSpPr>
        <xdr:cNvPr id="17" name="Seta para a direita 16"/>
        <xdr:cNvSpPr/>
      </xdr:nvSpPr>
      <xdr:spPr>
        <a:xfrm rot="909207">
          <a:off x="3021153" y="4186159"/>
          <a:ext cx="4601582" cy="49877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419101</xdr:colOff>
      <xdr:row>20</xdr:row>
      <xdr:rowOff>190499</xdr:rowOff>
    </xdr:from>
    <xdr:to>
      <xdr:col>12</xdr:col>
      <xdr:colOff>371475</xdr:colOff>
      <xdr:row>27</xdr:row>
      <xdr:rowOff>180974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38551" y="6724649"/>
          <a:ext cx="6315074" cy="24288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37998</xdr:colOff>
      <xdr:row>23</xdr:row>
      <xdr:rowOff>197279</xdr:rowOff>
    </xdr:from>
    <xdr:to>
      <xdr:col>11</xdr:col>
      <xdr:colOff>1879202</xdr:colOff>
      <xdr:row>24</xdr:row>
      <xdr:rowOff>496030</xdr:rowOff>
    </xdr:to>
    <xdr:sp macro="" textlink="">
      <xdr:nvSpPr>
        <xdr:cNvPr id="19" name="Seta para a direita 18"/>
        <xdr:cNvSpPr/>
      </xdr:nvSpPr>
      <xdr:spPr>
        <a:xfrm rot="299728">
          <a:off x="3257448" y="7302929"/>
          <a:ext cx="5384504" cy="49877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400050</xdr:colOff>
      <xdr:row>30</xdr:row>
      <xdr:rowOff>114300</xdr:rowOff>
    </xdr:from>
    <xdr:to>
      <xdr:col>12</xdr:col>
      <xdr:colOff>390525</xdr:colOff>
      <xdr:row>36</xdr:row>
      <xdr:rowOff>72174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19500" y="9629775"/>
          <a:ext cx="6353175" cy="20247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68983</xdr:colOff>
      <xdr:row>34</xdr:row>
      <xdr:rowOff>55287</xdr:rowOff>
    </xdr:from>
    <xdr:to>
      <xdr:col>8</xdr:col>
      <xdr:colOff>51489</xdr:colOff>
      <xdr:row>35</xdr:row>
      <xdr:rowOff>354038</xdr:rowOff>
    </xdr:to>
    <xdr:sp macro="" textlink="">
      <xdr:nvSpPr>
        <xdr:cNvPr id="13" name="Seta para a direita 12"/>
        <xdr:cNvSpPr/>
      </xdr:nvSpPr>
      <xdr:spPr>
        <a:xfrm rot="437402">
          <a:off x="2697883" y="10332762"/>
          <a:ext cx="2344706" cy="49877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438150</xdr:colOff>
      <xdr:row>4</xdr:row>
      <xdr:rowOff>0</xdr:rowOff>
    </xdr:from>
    <xdr:to>
      <xdr:col>12</xdr:col>
      <xdr:colOff>333375</xdr:colOff>
      <xdr:row>6</xdr:row>
      <xdr:rowOff>76200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57600" y="2314575"/>
          <a:ext cx="6257925" cy="7810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55106</xdr:colOff>
      <xdr:row>4</xdr:row>
      <xdr:rowOff>67460</xdr:rowOff>
    </xdr:from>
    <xdr:to>
      <xdr:col>9</xdr:col>
      <xdr:colOff>587844</xdr:colOff>
      <xdr:row>5</xdr:row>
      <xdr:rowOff>42361</xdr:rowOff>
    </xdr:to>
    <xdr:sp macro="" textlink="">
      <xdr:nvSpPr>
        <xdr:cNvPr id="22" name="Seta para a direita 21"/>
        <xdr:cNvSpPr/>
      </xdr:nvSpPr>
      <xdr:spPr>
        <a:xfrm rot="339427">
          <a:off x="3274556" y="2382035"/>
          <a:ext cx="2894938" cy="44162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5</xdr:col>
      <xdr:colOff>409575</xdr:colOff>
      <xdr:row>41</xdr:row>
      <xdr:rowOff>161925</xdr:rowOff>
    </xdr:from>
    <xdr:to>
      <xdr:col>12</xdr:col>
      <xdr:colOff>390525</xdr:colOff>
      <xdr:row>42</xdr:row>
      <xdr:rowOff>742950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29025" y="12363450"/>
          <a:ext cx="6343650" cy="78105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428625</xdr:colOff>
      <xdr:row>40</xdr:row>
      <xdr:rowOff>114300</xdr:rowOff>
    </xdr:from>
    <xdr:to>
      <xdr:col>11</xdr:col>
      <xdr:colOff>409575</xdr:colOff>
      <xdr:row>42</xdr:row>
      <xdr:rowOff>306165</xdr:rowOff>
    </xdr:to>
    <xdr:sp macro="" textlink="">
      <xdr:nvSpPr>
        <xdr:cNvPr id="25" name="Seta para a direita 24"/>
        <xdr:cNvSpPr/>
      </xdr:nvSpPr>
      <xdr:spPr>
        <a:xfrm rot="5400000">
          <a:off x="6595380" y="12464145"/>
          <a:ext cx="582390" cy="5715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1952625</xdr:colOff>
      <xdr:row>40</xdr:row>
      <xdr:rowOff>114300</xdr:rowOff>
    </xdr:from>
    <xdr:to>
      <xdr:col>11</xdr:col>
      <xdr:colOff>2524125</xdr:colOff>
      <xdr:row>42</xdr:row>
      <xdr:rowOff>306165</xdr:rowOff>
    </xdr:to>
    <xdr:sp macro="" textlink="">
      <xdr:nvSpPr>
        <xdr:cNvPr id="26" name="Seta para a direita 25"/>
        <xdr:cNvSpPr/>
      </xdr:nvSpPr>
      <xdr:spPr>
        <a:xfrm rot="5400000">
          <a:off x="8709930" y="12464145"/>
          <a:ext cx="582390" cy="5715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2714624</xdr:colOff>
      <xdr:row>0</xdr:row>
      <xdr:rowOff>609600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14624" cy="6096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1238249</xdr:colOff>
      <xdr:row>0</xdr:row>
      <xdr:rowOff>609600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14624" cy="609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L51" sqref="L51"/>
    </sheetView>
  </sheetViews>
  <sheetFormatPr defaultColWidth="8.85546875" defaultRowHeight="15" x14ac:dyDescent="0.25"/>
  <cols>
    <col min="1" max="1" width="12.85546875" customWidth="1"/>
    <col min="12" max="12" width="42.28515625" customWidth="1"/>
  </cols>
  <sheetData>
    <row r="1" spans="1:13" ht="106.5" customHeight="1" thickBot="1" x14ac:dyDescent="0.3">
      <c r="A1" s="54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/>
    </row>
    <row r="4" spans="1:13" ht="15.75" thickBot="1" x14ac:dyDescent="0.3"/>
    <row r="5" spans="1:13" ht="40.5" customHeight="1" thickBot="1" x14ac:dyDescent="0.3">
      <c r="A5" s="30" t="s">
        <v>28</v>
      </c>
      <c r="B5" s="57" t="s">
        <v>48</v>
      </c>
      <c r="C5" s="58"/>
      <c r="D5" s="58"/>
      <c r="E5" s="59"/>
      <c r="F5" s="31"/>
      <c r="G5" s="31"/>
      <c r="H5" s="31"/>
      <c r="I5" s="31"/>
      <c r="J5" s="31"/>
      <c r="K5" s="31"/>
      <c r="L5" s="32"/>
      <c r="M5" s="32"/>
    </row>
    <row r="6" spans="1:13" x14ac:dyDescent="0.25">
      <c r="A6" s="33"/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</row>
    <row r="7" spans="1:13" x14ac:dyDescent="0.25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  <c r="M7" s="32"/>
    </row>
    <row r="8" spans="1:13" x14ac:dyDescent="0.25">
      <c r="A8" s="33"/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  <c r="M8" s="32"/>
    </row>
    <row r="9" spans="1:13" x14ac:dyDescent="0.25">
      <c r="A9" s="33"/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  <c r="M9" s="32"/>
    </row>
    <row r="10" spans="1:13" x14ac:dyDescent="0.25">
      <c r="A10" s="3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  <c r="M10" s="32"/>
    </row>
    <row r="11" spans="1:13" x14ac:dyDescent="0.25">
      <c r="A11" s="3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  <c r="M11" s="32"/>
    </row>
    <row r="12" spans="1:13" ht="15.75" thickBot="1" x14ac:dyDescent="0.3">
      <c r="A12" s="33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2"/>
    </row>
    <row r="13" spans="1:13" ht="93" customHeight="1" thickBot="1" x14ac:dyDescent="0.3">
      <c r="A13" s="30" t="s">
        <v>29</v>
      </c>
      <c r="B13" s="57" t="s">
        <v>30</v>
      </c>
      <c r="C13" s="58"/>
      <c r="D13" s="58"/>
      <c r="E13" s="59"/>
      <c r="F13" s="31"/>
      <c r="G13" s="31"/>
      <c r="H13" s="31"/>
      <c r="I13" s="31"/>
      <c r="J13" s="31"/>
      <c r="K13" s="31"/>
      <c r="L13" s="32"/>
      <c r="M13" s="32"/>
    </row>
    <row r="14" spans="1:13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32"/>
    </row>
    <row r="15" spans="1:13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2"/>
    </row>
    <row r="16" spans="1:1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  <c r="M16" s="32"/>
    </row>
    <row r="17" spans="1:13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  <c r="M17" s="32"/>
    </row>
    <row r="18" spans="1:13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</row>
    <row r="19" spans="1:13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  <c r="M19" s="32"/>
    </row>
    <row r="20" spans="1:13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2"/>
    </row>
    <row r="21" spans="1:13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2"/>
    </row>
    <row r="22" spans="1:13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32"/>
    </row>
    <row r="23" spans="1:13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2"/>
    </row>
    <row r="24" spans="1:13" ht="15.75" thickBot="1" x14ac:dyDescent="0.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</row>
    <row r="25" spans="1:13" ht="101.25" customHeight="1" thickBot="1" x14ac:dyDescent="0.3">
      <c r="A25" s="30" t="s">
        <v>31</v>
      </c>
      <c r="B25" s="60" t="s">
        <v>49</v>
      </c>
      <c r="C25" s="61"/>
      <c r="D25" s="61"/>
      <c r="E25" s="62"/>
      <c r="F25" s="31"/>
      <c r="G25" s="31"/>
      <c r="H25" s="31"/>
      <c r="I25" s="31"/>
      <c r="J25" s="31"/>
      <c r="K25" s="31"/>
      <c r="L25" s="32"/>
      <c r="M25" s="32"/>
    </row>
    <row r="26" spans="1:13" x14ac:dyDescent="0.25">
      <c r="A26" s="31"/>
      <c r="B26" s="45"/>
      <c r="C26" s="31"/>
      <c r="D26" s="31"/>
      <c r="E26" s="31"/>
      <c r="F26" s="31"/>
      <c r="G26" s="31"/>
      <c r="H26" s="31"/>
      <c r="I26" s="31"/>
      <c r="J26" s="31"/>
      <c r="K26" s="31"/>
      <c r="L26" s="32"/>
      <c r="M26" s="32"/>
    </row>
    <row r="27" spans="1:13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  <c r="M27" s="32"/>
    </row>
    <row r="28" spans="1:13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32"/>
    </row>
    <row r="29" spans="1:13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  <c r="M29" s="32"/>
    </row>
    <row r="30" spans="1:13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</row>
    <row r="31" spans="1:13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2"/>
    </row>
    <row r="32" spans="1:13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  <c r="M32" s="32"/>
    </row>
    <row r="33" spans="1:13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32"/>
    </row>
    <row r="34" spans="1:13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</row>
    <row r="35" spans="1:13" ht="15.75" thickBot="1" x14ac:dyDescent="0.3">
      <c r="F35" s="31"/>
      <c r="G35" s="31"/>
      <c r="H35" s="31"/>
      <c r="I35" s="31"/>
      <c r="J35" s="31"/>
      <c r="K35" s="31"/>
      <c r="L35" s="32"/>
      <c r="M35" s="32"/>
    </row>
    <row r="36" spans="1:13" ht="87" customHeight="1" thickBot="1" x14ac:dyDescent="0.3">
      <c r="A36" s="30" t="s">
        <v>32</v>
      </c>
      <c r="B36" s="57" t="s">
        <v>43</v>
      </c>
      <c r="C36" s="58"/>
      <c r="D36" s="58"/>
      <c r="E36" s="59"/>
      <c r="F36" s="31"/>
      <c r="G36" s="31"/>
      <c r="H36" s="31"/>
      <c r="I36" s="31"/>
      <c r="J36" s="31"/>
      <c r="K36" s="31"/>
      <c r="L36" s="32"/>
      <c r="M36" s="32"/>
    </row>
    <row r="37" spans="1:13" x14ac:dyDescent="0.25">
      <c r="A37" s="31"/>
      <c r="C37" s="31"/>
      <c r="D37" s="31"/>
      <c r="E37" s="31"/>
      <c r="F37" s="31"/>
      <c r="G37" s="31"/>
      <c r="H37" s="31"/>
      <c r="I37" s="31"/>
      <c r="J37" s="31"/>
      <c r="K37" s="31"/>
      <c r="L37" s="32"/>
      <c r="M37" s="32"/>
    </row>
    <row r="38" spans="1:13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32"/>
    </row>
    <row r="39" spans="1:13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32"/>
    </row>
    <row r="40" spans="1:13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/>
      <c r="M40" s="32"/>
    </row>
    <row r="41" spans="1:13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32"/>
    </row>
    <row r="42" spans="1:13" ht="15.75" thickBot="1" x14ac:dyDescent="0.3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/>
      <c r="M42" s="32"/>
    </row>
    <row r="43" spans="1:13" ht="78.75" customHeight="1" thickBot="1" x14ac:dyDescent="0.3">
      <c r="A43" s="34" t="s">
        <v>33</v>
      </c>
      <c r="B43" s="57" t="s">
        <v>46</v>
      </c>
      <c r="C43" s="58"/>
      <c r="D43" s="58"/>
      <c r="E43" s="59"/>
      <c r="F43" s="31"/>
      <c r="G43" s="31"/>
      <c r="H43" s="31"/>
      <c r="I43" s="31"/>
      <c r="J43" s="31"/>
      <c r="K43" s="31"/>
      <c r="L43" s="32"/>
      <c r="M43" s="32"/>
    </row>
    <row r="44" spans="1:13" ht="18" x14ac:dyDescent="0.25">
      <c r="A44" s="31"/>
      <c r="B44" s="35"/>
      <c r="C44" s="35"/>
      <c r="D44" s="35"/>
      <c r="E44" s="35"/>
      <c r="F44" s="31"/>
      <c r="G44" s="31"/>
      <c r="H44" s="31"/>
      <c r="I44" s="31"/>
      <c r="J44" s="31"/>
      <c r="K44" s="31"/>
      <c r="L44" s="32"/>
      <c r="M44" s="32"/>
    </row>
    <row r="45" spans="1:13" ht="18" x14ac:dyDescent="0.25">
      <c r="A45" s="31"/>
      <c r="B45" s="35"/>
      <c r="C45" s="35"/>
      <c r="D45" s="35"/>
      <c r="E45" s="35"/>
      <c r="F45" s="31"/>
      <c r="G45" s="31"/>
      <c r="H45" s="31"/>
      <c r="I45" s="31"/>
      <c r="J45" s="31"/>
      <c r="K45" s="31"/>
      <c r="L45" s="32"/>
      <c r="M45" s="32"/>
    </row>
    <row r="46" spans="1:13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/>
      <c r="M46" s="32"/>
    </row>
    <row r="47" spans="1:13" ht="15.75" thickBo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/>
      <c r="M47" s="32"/>
    </row>
    <row r="48" spans="1:13" ht="76.5" customHeight="1" thickBot="1" x14ac:dyDescent="0.3">
      <c r="A48" s="34" t="s">
        <v>34</v>
      </c>
      <c r="B48" s="51" t="s">
        <v>47</v>
      </c>
      <c r="C48" s="52"/>
      <c r="D48" s="52"/>
      <c r="E48" s="53"/>
      <c r="F48" s="31"/>
      <c r="G48" s="31"/>
      <c r="H48" s="31"/>
      <c r="I48" s="31"/>
      <c r="J48" s="31"/>
      <c r="K48" s="31"/>
      <c r="L48" s="32"/>
      <c r="M48" s="32"/>
    </row>
  </sheetData>
  <mergeCells count="7">
    <mergeCell ref="B48:E48"/>
    <mergeCell ref="A1:L1"/>
    <mergeCell ref="B5:E5"/>
    <mergeCell ref="B13:E13"/>
    <mergeCell ref="B25:E25"/>
    <mergeCell ref="B36:E36"/>
    <mergeCell ref="B43:E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108.28515625" customWidth="1"/>
    <col min="2" max="2" width="33.85546875" customWidth="1"/>
    <col min="3" max="3" width="41.7109375" customWidth="1"/>
  </cols>
  <sheetData>
    <row r="1" spans="1:3" ht="81" customHeight="1" thickBot="1" x14ac:dyDescent="0.55000000000000004">
      <c r="A1" s="63" t="s">
        <v>45</v>
      </c>
      <c r="B1" s="64"/>
      <c r="C1" s="65"/>
    </row>
    <row r="2" spans="1:3" ht="94.5" customHeight="1" x14ac:dyDescent="0.4">
      <c r="A2" s="1"/>
      <c r="B2" s="3" t="s">
        <v>0</v>
      </c>
      <c r="C2" s="2" t="s">
        <v>1</v>
      </c>
    </row>
    <row r="3" spans="1:3" ht="56.25" customHeight="1" x14ac:dyDescent="0.4">
      <c r="A3" s="5" t="s">
        <v>3</v>
      </c>
      <c r="B3" s="49"/>
      <c r="C3" s="50"/>
    </row>
    <row r="4" spans="1:3" ht="55.5" customHeight="1" x14ac:dyDescent="0.4">
      <c r="A4" s="5" t="s">
        <v>24</v>
      </c>
      <c r="B4" s="49"/>
      <c r="C4" s="50"/>
    </row>
    <row r="5" spans="1:3" ht="57.75" customHeight="1" x14ac:dyDescent="0.4">
      <c r="A5" s="5" t="s">
        <v>25</v>
      </c>
      <c r="B5" s="49"/>
      <c r="C5" s="50"/>
    </row>
    <row r="6" spans="1:3" ht="57.75" customHeight="1" x14ac:dyDescent="0.4">
      <c r="A6" s="5" t="s">
        <v>26</v>
      </c>
      <c r="B6" s="49"/>
      <c r="C6" s="50"/>
    </row>
    <row r="7" spans="1:3" ht="57.75" customHeight="1" x14ac:dyDescent="0.4">
      <c r="A7" s="5" t="s">
        <v>27</v>
      </c>
      <c r="B7" s="49"/>
      <c r="C7" s="50"/>
    </row>
    <row r="8" spans="1:3" ht="36" customHeight="1" x14ac:dyDescent="0.5">
      <c r="A8" s="46" t="s">
        <v>2</v>
      </c>
      <c r="B8" s="47">
        <f>SUM(B3,B4,B5,B6,B7)</f>
        <v>0</v>
      </c>
      <c r="C8" s="48">
        <f>SUM(C3,C4,C5,C6,C7)</f>
        <v>0</v>
      </c>
    </row>
    <row r="15" spans="1:3" x14ac:dyDescent="0.25">
      <c r="B15" s="4"/>
    </row>
  </sheetData>
  <sheetProtection algorithmName="SHA-512" hashValue="snIc7A3oHEJIIlMKOWDUb72xHKaJpNrRuof2hcuuTYmaJqKOVD7I5/ynT7S3m9ehzeJ6LnPg8XNs9HRdPE9PYg==" saltValue="ulhI/qFxRp2Oox3GqN0W+Q==" spinCount="100000" sheet="1" objects="1" scenarios="1"/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0" zoomScaleNormal="80" zoomScalePageLayoutView="150" workbookViewId="0">
      <selection activeCell="F4" sqref="F4"/>
    </sheetView>
  </sheetViews>
  <sheetFormatPr defaultColWidth="8.85546875" defaultRowHeight="15" x14ac:dyDescent="0.25"/>
  <cols>
    <col min="1" max="1" width="22.140625" customWidth="1"/>
    <col min="2" max="2" width="52.28515625" customWidth="1"/>
    <col min="3" max="3" width="19.140625" hidden="1" customWidth="1"/>
    <col min="4" max="4" width="16.7109375" customWidth="1"/>
    <col min="5" max="5" width="18.42578125" customWidth="1"/>
    <col min="6" max="7" width="21.85546875" customWidth="1"/>
    <col min="8" max="8" width="23.85546875" customWidth="1"/>
    <col min="9" max="9" width="21.85546875" customWidth="1"/>
    <col min="10" max="10" width="33.42578125" customWidth="1"/>
    <col min="11" max="11" width="25.42578125" customWidth="1"/>
  </cols>
  <sheetData>
    <row r="1" spans="1:12" ht="92.25" customHeight="1" thickBot="1" x14ac:dyDescent="0.3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1"/>
    </row>
    <row r="2" spans="1:12" ht="15.75" thickBo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2" ht="33.75" customHeight="1" thickBot="1" x14ac:dyDescent="0.45">
      <c r="A3" s="6"/>
      <c r="B3" s="7"/>
      <c r="C3" s="73"/>
      <c r="D3" s="73"/>
      <c r="E3" s="73"/>
      <c r="F3" s="73"/>
      <c r="G3" s="73"/>
      <c r="H3" s="73"/>
      <c r="I3" s="74"/>
      <c r="J3" s="8"/>
    </row>
    <row r="4" spans="1:12" ht="104.25" customHeight="1" thickBot="1" x14ac:dyDescent="0.3">
      <c r="A4" s="9" t="s">
        <v>4</v>
      </c>
      <c r="B4" s="10" t="s">
        <v>5</v>
      </c>
      <c r="C4" s="10" t="s">
        <v>6</v>
      </c>
      <c r="D4" s="11" t="s">
        <v>7</v>
      </c>
      <c r="E4" s="11" t="s">
        <v>8</v>
      </c>
      <c r="F4" s="11" t="s">
        <v>16</v>
      </c>
      <c r="G4" s="11" t="s">
        <v>17</v>
      </c>
      <c r="H4" s="11" t="s">
        <v>9</v>
      </c>
      <c r="I4" s="11" t="s">
        <v>10</v>
      </c>
      <c r="J4" s="11" t="s">
        <v>11</v>
      </c>
    </row>
    <row r="5" spans="1:12" ht="25.5" customHeight="1" thickBot="1" x14ac:dyDescent="0.3">
      <c r="A5" s="22" t="s">
        <v>12</v>
      </c>
      <c r="B5" s="23" t="s">
        <v>13</v>
      </c>
      <c r="C5" s="17">
        <v>570</v>
      </c>
      <c r="D5" s="18">
        <f>'Oferta Total Diagn. Endoscopia'!C3</f>
        <v>0</v>
      </c>
      <c r="E5" s="24">
        <v>48.16</v>
      </c>
      <c r="F5" s="25">
        <v>141.84</v>
      </c>
      <c r="G5" s="25">
        <f>E5+F5</f>
        <v>190</v>
      </c>
      <c r="H5" s="25">
        <f>E5*D5</f>
        <v>0</v>
      </c>
      <c r="I5" s="25">
        <f>D5*F5</f>
        <v>0</v>
      </c>
      <c r="J5" s="26">
        <f>G5*D5</f>
        <v>0</v>
      </c>
    </row>
    <row r="6" spans="1:12" ht="20.25" customHeight="1" thickBot="1" x14ac:dyDescent="0.3">
      <c r="A6" s="22" t="s">
        <v>14</v>
      </c>
      <c r="B6" s="23" t="s">
        <v>15</v>
      </c>
      <c r="C6" s="19">
        <v>496</v>
      </c>
      <c r="D6" s="20">
        <f>'Oferta Total Diagn. Endoscopia'!C4</f>
        <v>0</v>
      </c>
      <c r="E6" s="27">
        <v>112.66</v>
      </c>
      <c r="F6" s="25">
        <v>277.33999999999997</v>
      </c>
      <c r="G6" s="25">
        <f t="shared" ref="G6:G9" si="0">E6+F6</f>
        <v>390</v>
      </c>
      <c r="H6" s="25">
        <f>E6*D6</f>
        <v>0</v>
      </c>
      <c r="I6" s="25">
        <f t="shared" ref="I6:I9" si="1">D6*F6</f>
        <v>0</v>
      </c>
      <c r="J6" s="26">
        <f t="shared" ref="J6:J9" si="2">G6*D6</f>
        <v>0</v>
      </c>
    </row>
    <row r="7" spans="1:12" ht="22.5" customHeight="1" thickBot="1" x14ac:dyDescent="0.3">
      <c r="A7" s="22" t="s">
        <v>19</v>
      </c>
      <c r="B7" s="23" t="s">
        <v>18</v>
      </c>
      <c r="C7" s="19">
        <v>50</v>
      </c>
      <c r="D7" s="21">
        <f>'Oferta Total Diagn. Endoscopia'!C5</f>
        <v>0</v>
      </c>
      <c r="E7" s="27">
        <v>23.13</v>
      </c>
      <c r="F7" s="25">
        <v>116.87</v>
      </c>
      <c r="G7" s="25">
        <f t="shared" si="0"/>
        <v>140</v>
      </c>
      <c r="H7" s="25">
        <f>E7*D7</f>
        <v>0</v>
      </c>
      <c r="I7" s="25">
        <f t="shared" si="1"/>
        <v>0</v>
      </c>
      <c r="J7" s="26">
        <f t="shared" si="2"/>
        <v>0</v>
      </c>
    </row>
    <row r="8" spans="1:12" ht="31.5" customHeight="1" thickBot="1" x14ac:dyDescent="0.3">
      <c r="A8" s="22" t="s">
        <v>21</v>
      </c>
      <c r="B8" s="23" t="s">
        <v>20</v>
      </c>
      <c r="C8" s="19">
        <v>13</v>
      </c>
      <c r="D8" s="21">
        <f>'Oferta Total Diagn. Endoscopia'!C6</f>
        <v>0</v>
      </c>
      <c r="E8" s="26">
        <v>18</v>
      </c>
      <c r="F8" s="25">
        <v>122</v>
      </c>
      <c r="G8" s="25">
        <f t="shared" si="0"/>
        <v>140</v>
      </c>
      <c r="H8" s="25">
        <f>D8*E8</f>
        <v>0</v>
      </c>
      <c r="I8" s="25">
        <f t="shared" si="1"/>
        <v>0</v>
      </c>
      <c r="J8" s="26">
        <f t="shared" si="2"/>
        <v>0</v>
      </c>
    </row>
    <row r="9" spans="1:12" ht="20.25" customHeight="1" thickBot="1" x14ac:dyDescent="0.3">
      <c r="A9" s="22" t="s">
        <v>23</v>
      </c>
      <c r="B9" s="23" t="s">
        <v>22</v>
      </c>
      <c r="C9" s="19">
        <v>39</v>
      </c>
      <c r="D9" s="21">
        <f>'Oferta Total Diagn. Endoscopia'!C7</f>
        <v>0</v>
      </c>
      <c r="E9" s="28">
        <v>25</v>
      </c>
      <c r="F9" s="25">
        <v>125</v>
      </c>
      <c r="G9" s="25">
        <f t="shared" si="0"/>
        <v>150</v>
      </c>
      <c r="H9" s="25">
        <f>D9*E9</f>
        <v>0</v>
      </c>
      <c r="I9" s="25">
        <f t="shared" si="1"/>
        <v>0</v>
      </c>
      <c r="J9" s="26">
        <f t="shared" si="2"/>
        <v>0</v>
      </c>
    </row>
    <row r="10" spans="1:12" ht="21.75" thickBot="1" x14ac:dyDescent="0.3">
      <c r="A10" s="12"/>
      <c r="B10" s="13"/>
      <c r="C10" s="16">
        <f>SUM(C5:C9)</f>
        <v>1168</v>
      </c>
      <c r="D10" s="16">
        <f>SUM(D5:D9)</f>
        <v>0</v>
      </c>
      <c r="E10" s="14"/>
      <c r="F10" s="15"/>
      <c r="G10" s="15"/>
      <c r="H10" s="14">
        <f>SUM(H5:H9)</f>
        <v>0</v>
      </c>
      <c r="I10" s="14">
        <f>SUM(I5:I9)</f>
        <v>0</v>
      </c>
      <c r="J10" s="14">
        <f>SUM(J5:J9)</f>
        <v>0</v>
      </c>
    </row>
    <row r="14" spans="1:12" ht="15.75" thickBot="1" x14ac:dyDescent="0.3">
      <c r="H14" s="29"/>
      <c r="I14" s="29"/>
      <c r="J14" s="29"/>
    </row>
    <row r="15" spans="1:12" ht="25.5" customHeight="1" thickBot="1" x14ac:dyDescent="0.3">
      <c r="A15" s="38" t="s">
        <v>37</v>
      </c>
      <c r="B15" s="37"/>
      <c r="C15" s="37"/>
      <c r="D15" s="37"/>
      <c r="E15" s="37"/>
      <c r="F15" s="37"/>
      <c r="G15" s="37"/>
      <c r="H15" s="37"/>
      <c r="I15" s="37"/>
      <c r="J15" s="39"/>
      <c r="K15" s="40"/>
      <c r="L15" s="36"/>
    </row>
    <row r="17" spans="1:12" ht="15.75" thickBot="1" x14ac:dyDescent="0.3"/>
    <row r="18" spans="1:12" ht="25.5" customHeight="1" thickBot="1" x14ac:dyDescent="0.3">
      <c r="A18" s="66" t="s">
        <v>38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36"/>
    </row>
    <row r="20" spans="1:12" ht="15.75" thickBot="1" x14ac:dyDescent="0.3"/>
    <row r="21" spans="1:12" ht="20.25" customHeight="1" thickBot="1" x14ac:dyDescent="0.3">
      <c r="A21" s="66" t="s">
        <v>39</v>
      </c>
      <c r="B21" s="67"/>
      <c r="C21" s="67"/>
      <c r="D21" s="67"/>
      <c r="E21" s="67"/>
      <c r="F21" s="67"/>
      <c r="G21" s="67"/>
      <c r="H21" s="67"/>
      <c r="I21" s="67"/>
      <c r="J21" s="67"/>
      <c r="K21" s="68"/>
    </row>
    <row r="23" spans="1:12" ht="15.75" thickBot="1" x14ac:dyDescent="0.3"/>
    <row r="24" spans="1:12" ht="20.25" customHeight="1" thickBot="1" x14ac:dyDescent="0.3">
      <c r="A24" s="38" t="s">
        <v>40</v>
      </c>
      <c r="B24" s="41"/>
      <c r="C24" s="41"/>
      <c r="D24" s="41"/>
      <c r="E24" s="41"/>
      <c r="F24" s="41"/>
      <c r="G24" s="41"/>
      <c r="H24" s="41"/>
      <c r="I24" s="41"/>
      <c r="J24" s="42"/>
      <c r="K24" s="38"/>
      <c r="L24" s="43"/>
    </row>
    <row r="26" spans="1:12" ht="15.75" thickBot="1" x14ac:dyDescent="0.3"/>
    <row r="27" spans="1:12" ht="22.5" customHeight="1" thickBot="1" x14ac:dyDescent="0.3">
      <c r="A27" s="66" t="s">
        <v>41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8"/>
    </row>
    <row r="29" spans="1:12" ht="15.75" thickBot="1" x14ac:dyDescent="0.3"/>
    <row r="30" spans="1:12" ht="25.5" customHeight="1" thickBot="1" x14ac:dyDescent="0.3">
      <c r="A30" s="66" t="s">
        <v>36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</row>
    <row r="32" spans="1:12" ht="15.75" thickBot="1" x14ac:dyDescent="0.3"/>
    <row r="33" spans="1:10" ht="24.75" customHeight="1" thickBot="1" x14ac:dyDescent="0.3">
      <c r="A33" s="38" t="s">
        <v>42</v>
      </c>
      <c r="B33" s="41"/>
      <c r="C33" s="41"/>
      <c r="D33" s="41"/>
      <c r="E33" s="41"/>
      <c r="F33" s="41"/>
      <c r="G33" s="41"/>
      <c r="H33" s="41"/>
      <c r="I33" s="43"/>
      <c r="J33" s="44"/>
    </row>
  </sheetData>
  <sheetProtection algorithmName="SHA-512" hashValue="y4CdHuqSEk2fU2MIpUSAxiLdDOQwgNW0A1Nw07VsMscgKvbkTkHC69/oziKTVYK+I/+/kbWSAvwJwB3BxfsB4A==" saltValue="QmhwqyExgF9uBgYoTexvvg==" spinCount="100000" sheet="1" objects="1" scenarios="1"/>
  <mergeCells count="7">
    <mergeCell ref="A21:K21"/>
    <mergeCell ref="A27:L27"/>
    <mergeCell ref="A30:L30"/>
    <mergeCell ref="A1:J1"/>
    <mergeCell ref="A2:J2"/>
    <mergeCell ref="C3:I3"/>
    <mergeCell ref="A18:K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</vt:lpstr>
      <vt:lpstr>Oferta Total Diagn. Endoscopia</vt:lpstr>
      <vt:lpstr>Oferta Proc. Diagn. Endoscopia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mariana.goncalves</dc:creator>
  <cp:lastModifiedBy>Hilda Itamaro</cp:lastModifiedBy>
  <dcterms:created xsi:type="dcterms:W3CDTF">2018-01-29T13:21:13Z</dcterms:created>
  <dcterms:modified xsi:type="dcterms:W3CDTF">2018-02-05T21:46:25Z</dcterms:modified>
</cp:coreProperties>
</file>