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laine\Desktop\edital\"/>
    </mc:Choice>
  </mc:AlternateContent>
  <bookViews>
    <workbookView xWindow="0" yWindow="0" windowWidth="20490" windowHeight="9045"/>
  </bookViews>
  <sheets>
    <sheet name="Orientações Preenchimento " sheetId="4" r:id="rId1"/>
    <sheet name="Oferta Total Mamografia" sheetId="1" r:id="rId2"/>
    <sheet name="Oferta Mamografia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L3" i="2" s="1"/>
  <c r="G6" i="2"/>
  <c r="L6" i="2" s="1"/>
  <c r="L14" i="2" s="1"/>
  <c r="G5" i="2"/>
  <c r="I13" i="2" s="1"/>
  <c r="B14" i="1"/>
  <c r="B13" i="1"/>
  <c r="C14" i="1" l="1"/>
  <c r="I14" i="2"/>
  <c r="I15" i="2" s="1"/>
  <c r="L5" i="2"/>
  <c r="D7" i="2"/>
  <c r="C7" i="2"/>
  <c r="L13" i="2" l="1"/>
  <c r="L15" i="2" s="1"/>
  <c r="L7" i="2"/>
  <c r="E7" i="2"/>
  <c r="F5" i="2" l="1"/>
  <c r="F6" i="2"/>
  <c r="F7" i="2" l="1"/>
  <c r="K6" i="2" l="1"/>
  <c r="J6" i="2"/>
  <c r="K5" i="2"/>
  <c r="J5" i="2"/>
  <c r="B15" i="1"/>
  <c r="J7" i="2" l="1"/>
  <c r="J13" i="2" s="1"/>
  <c r="K7" i="2"/>
  <c r="K13" i="2" s="1"/>
  <c r="C13" i="1"/>
  <c r="C15" i="1" s="1"/>
  <c r="G7" i="2" l="1"/>
  <c r="J15" i="2" l="1"/>
  <c r="K15" i="2"/>
</calcChain>
</file>

<file path=xl/sharedStrings.xml><?xml version="1.0" encoding="utf-8"?>
<sst xmlns="http://schemas.openxmlformats.org/spreadsheetml/2006/main" count="57" uniqueCount="52">
  <si>
    <t xml:space="preserve"> Nome do Procedimento</t>
  </si>
  <si>
    <t>Códigos SIGTAP</t>
  </si>
  <si>
    <t>Média Mensal</t>
  </si>
  <si>
    <t>Total Fila (Regulação, Fila, Reenv)</t>
  </si>
  <si>
    <t>Valor Procedimento SIGTAP R$</t>
  </si>
  <si>
    <t>Percentual de Oferta</t>
  </si>
  <si>
    <t>Quantitativo Total Ofertado X Valor total por procedimento</t>
  </si>
  <si>
    <t>Valor Total Complementação (200%) R$</t>
  </si>
  <si>
    <t>Valor Total SIGTAP R$</t>
  </si>
  <si>
    <t>Capacidade Instalada (mensal)</t>
  </si>
  <si>
    <t>Oferta Mensal para SUS</t>
  </si>
  <si>
    <t xml:space="preserve">Elementos </t>
  </si>
  <si>
    <t>Quantidade  de Oferta SUS</t>
  </si>
  <si>
    <t>Quantidade ofertada x Valor total por procedimento</t>
  </si>
  <si>
    <t>Valor Total R$ SIGTAP</t>
  </si>
  <si>
    <t>TOTAL</t>
  </si>
  <si>
    <t>Quantitativo de Oferta para SMS</t>
  </si>
  <si>
    <t>Necessidade da SMS de Oferta do Procedimento</t>
  </si>
  <si>
    <t xml:space="preserve">Elemento </t>
  </si>
  <si>
    <t>Valor Total Complementação R$</t>
  </si>
  <si>
    <t>Quantidade  de Oferta para o SUS</t>
  </si>
  <si>
    <t xml:space="preserve">1º PASSO: </t>
  </si>
  <si>
    <t>2º PASSO:</t>
  </si>
  <si>
    <t>No campo azul Insira a quantidade de procedimento que o Serviço possui de capacidade instalada</t>
  </si>
  <si>
    <t>ATENÇÃO OBRIGATÓRIO!</t>
  </si>
  <si>
    <t>3º PASSO:</t>
  </si>
  <si>
    <t>SERÁ PREENCHIDO AUTOMATICAMENTE</t>
  </si>
  <si>
    <t xml:space="preserve"> Procedimentos de Mamografia</t>
  </si>
  <si>
    <t xml:space="preserve">Quantitativo Total de Procedimentos </t>
  </si>
  <si>
    <t>MAMOGRAFIA BILATERAL (RASTREAMENTO)</t>
  </si>
  <si>
    <t>MAMOGRAFIA UNILATERAL</t>
  </si>
  <si>
    <t>02.04.03.003-0</t>
  </si>
  <si>
    <t>Procedimentos de Mamografia Bilateral (Ratreamento)</t>
  </si>
  <si>
    <t>Procedimentos de Mamografia Unilateral</t>
  </si>
  <si>
    <t xml:space="preserve">     1.1 Mamografia Bilateral (Rastreamento)</t>
  </si>
  <si>
    <t xml:space="preserve">     1.2 Mamografia Unilateral</t>
  </si>
  <si>
    <t>2. Total</t>
  </si>
  <si>
    <t>02.04.03.018-8</t>
  </si>
  <si>
    <t>Abra a Aba Oferta Total  Mamografia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</si>
  <si>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</t>
    </r>
    <r>
      <rPr>
        <b/>
        <sz val="14"/>
        <color rgb="FF000000"/>
        <rFont val="Arial"/>
        <family val="2"/>
      </rPr>
      <t xml:space="preserve">Oferta Total Mamografia e Oferta Mamografia </t>
    </r>
  </si>
  <si>
    <t>Oferta Mamografia Bilateral (Rastreamento)</t>
  </si>
  <si>
    <t>Oferta Mamografia Unilateral</t>
  </si>
  <si>
    <t>1.Mamografia</t>
  </si>
  <si>
    <t>No campo laranja, insira a quantidade de Mamografia Bilateral (Rastreamento)  que será ofertado ao SUS</t>
  </si>
  <si>
    <r>
      <rPr>
        <b/>
        <sz val="14"/>
        <color rgb="FF000000"/>
        <rFont val="Arial"/>
        <family val="2"/>
      </rPr>
      <t>4º PASSO</t>
    </r>
    <r>
      <rPr>
        <sz val="14"/>
        <color rgb="FF000000"/>
        <rFont val="Arial"/>
        <family val="2"/>
      </rPr>
      <t>:</t>
    </r>
  </si>
  <si>
    <t>No campo Lilás, insira a quantidade de Mamografia Unilateral que será ofertado ao SUS</t>
  </si>
  <si>
    <t xml:space="preserve">5º PASSO: </t>
  </si>
  <si>
    <t>6º PASSO:</t>
  </si>
  <si>
    <t>ANEXAR AS PLANILHAS DO 5º PASSO AO OFÍCIO DA OFERTA DE PROCEDIMENTOS</t>
  </si>
  <si>
    <t>OFERTA TOTAL DE PROCEDIMENTOS DE MAMOGRAFIA- EDITAL 007/2018</t>
  </si>
  <si>
    <t>OFERTA DE PROCEDIMENTOS DE MAMOGRAFIA - EDITAL 007/2018</t>
  </si>
  <si>
    <t xml:space="preserve">                                    ORIENTAÇÕES PARA PREENCHIMENTO DA PLANILHA                                               OFERTA DO EDITAL Nº007/2018 -  MAMOGRAFIAS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</si>
</sst>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&quot;R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28"/>
      <color rgb="FF000000"/>
      <name val="Arial"/>
      <family val="2"/>
    </font>
    <font>
      <b/>
      <sz val="16"/>
      <color theme="1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indexed="64"/>
      </patternFill>
    </fill>
    <fill>
      <patternFill patternType="solid">
        <fgColor rgb="FFBA6FE3"/>
        <bgColor indexed="64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6"/>
        <bgColor rgb="FFD8D8D8"/>
      </patternFill>
    </fill>
    <fill>
      <patternFill patternType="solid">
        <fgColor theme="6"/>
        <bgColor indexed="64"/>
      </patternFill>
    </fill>
    <fill>
      <patternFill patternType="solid">
        <fgColor theme="6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rgb="FFBFBFBF"/>
      </patternFill>
    </fill>
    <fill>
      <patternFill patternType="solid">
        <fgColor rgb="FFBA6FE3"/>
        <bgColor rgb="FFFABF8F"/>
      </patternFill>
    </fill>
    <fill>
      <patternFill patternType="solid">
        <fgColor rgb="FFBA6FE3"/>
        <bgColor rgb="FFE36C09"/>
      </patternFill>
    </fill>
    <fill>
      <patternFill patternType="solid">
        <fgColor theme="0" tint="-0.249977111117893"/>
        <bgColor rgb="FFDBE5F1"/>
      </patternFill>
    </fill>
    <fill>
      <patternFill patternType="solid">
        <fgColor theme="0" tint="-0.249977111117893"/>
        <bgColor rgb="FFFFFF00"/>
      </patternFill>
    </fill>
    <fill>
      <patternFill patternType="solid">
        <fgColor rgb="FFFFFF00"/>
        <bgColor rgb="FFBFBFB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4" borderId="9" xfId="0" applyFont="1" applyFill="1" applyBorder="1" applyAlignment="1">
      <alignment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8" borderId="0" xfId="0" applyFill="1" applyBorder="1"/>
    <xf numFmtId="0" fontId="0" fillId="3" borderId="0" xfId="0" applyFill="1" applyAlignment="1">
      <alignment horizontal="center" vertical="center"/>
    </xf>
    <xf numFmtId="0" fontId="7" fillId="4" borderId="13" xfId="0" applyFont="1" applyFill="1" applyBorder="1" applyAlignment="1">
      <alignment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wrapText="1"/>
    </xf>
    <xf numFmtId="0" fontId="9" fillId="10" borderId="13" xfId="0" applyFont="1" applyFill="1" applyBorder="1" applyAlignment="1">
      <alignment wrapText="1"/>
    </xf>
    <xf numFmtId="0" fontId="7" fillId="10" borderId="9" xfId="0" applyFont="1" applyFill="1" applyBorder="1" applyAlignment="1">
      <alignment wrapText="1"/>
    </xf>
    <xf numFmtId="0" fontId="3" fillId="3" borderId="7" xfId="0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10" fontId="4" fillId="3" borderId="5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164" fontId="11" fillId="11" borderId="1" xfId="0" applyNumberFormat="1" applyFont="1" applyFill="1" applyBorder="1" applyAlignment="1">
      <alignment horizontal="center" vertical="center"/>
    </xf>
    <xf numFmtId="10" fontId="11" fillId="11" borderId="1" xfId="0" applyNumberFormat="1" applyFont="1" applyFill="1" applyBorder="1" applyAlignment="1">
      <alignment horizontal="center" vertical="center"/>
    </xf>
    <xf numFmtId="164" fontId="4" fillId="9" borderId="6" xfId="0" applyNumberFormat="1" applyFont="1" applyFill="1" applyBorder="1" applyAlignment="1">
      <alignment horizontal="center"/>
    </xf>
    <xf numFmtId="2" fontId="19" fillId="13" borderId="15" xfId="0" applyNumberFormat="1" applyFont="1" applyFill="1" applyBorder="1" applyAlignment="1">
      <alignment horizontal="center" vertical="center" wrapText="1"/>
    </xf>
    <xf numFmtId="165" fontId="19" fillId="13" borderId="15" xfId="0" applyNumberFormat="1" applyFont="1" applyFill="1" applyBorder="1" applyAlignment="1">
      <alignment horizontal="center" vertical="center" wrapText="1"/>
    </xf>
    <xf numFmtId="165" fontId="19" fillId="13" borderId="16" xfId="0" applyNumberFormat="1" applyFont="1" applyFill="1" applyBorder="1" applyAlignment="1">
      <alignment horizontal="center" vertical="center" wrapText="1"/>
    </xf>
    <xf numFmtId="165" fontId="14" fillId="15" borderId="15" xfId="0" applyNumberFormat="1" applyFont="1" applyFill="1" applyBorder="1"/>
    <xf numFmtId="165" fontId="14" fillId="15" borderId="16" xfId="0" applyNumberFormat="1" applyFont="1" applyFill="1" applyBorder="1"/>
    <xf numFmtId="0" fontId="11" fillId="11" borderId="3" xfId="0" applyFont="1" applyFill="1" applyBorder="1" applyAlignment="1">
      <alignment horizontal="center" vertical="center"/>
    </xf>
    <xf numFmtId="2" fontId="13" fillId="7" borderId="11" xfId="0" applyNumberFormat="1" applyFont="1" applyFill="1" applyBorder="1"/>
    <xf numFmtId="1" fontId="13" fillId="7" borderId="11" xfId="0" applyNumberFormat="1" applyFont="1" applyFill="1" applyBorder="1" applyAlignment="1">
      <alignment horizontal="center" vertical="center"/>
    </xf>
    <xf numFmtId="164" fontId="13" fillId="7" borderId="11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165" fontId="19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13" fillId="0" borderId="0" xfId="0" applyFont="1" applyAlignment="1">
      <alignment horizontal="center" wrapText="1"/>
    </xf>
    <xf numFmtId="0" fontId="1" fillId="5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6" fillId="11" borderId="21" xfId="0" applyFont="1" applyFill="1" applyBorder="1"/>
    <xf numFmtId="0" fontId="16" fillId="11" borderId="3" xfId="0" applyFont="1" applyFill="1" applyBorder="1"/>
    <xf numFmtId="0" fontId="11" fillId="11" borderId="3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wrapText="1"/>
    </xf>
    <xf numFmtId="1" fontId="11" fillId="11" borderId="1" xfId="0" applyNumberFormat="1" applyFont="1" applyFill="1" applyBorder="1" applyAlignment="1">
      <alignment horizontal="center" vertical="center"/>
    </xf>
    <xf numFmtId="1" fontId="9" fillId="12" borderId="9" xfId="0" applyNumberFormat="1" applyFont="1" applyFill="1" applyBorder="1" applyAlignment="1">
      <alignment wrapText="1"/>
    </xf>
    <xf numFmtId="165" fontId="24" fillId="7" borderId="1" xfId="0" applyNumberFormat="1" applyFont="1" applyFill="1" applyBorder="1"/>
    <xf numFmtId="0" fontId="8" fillId="16" borderId="5" xfId="0" applyFont="1" applyFill="1" applyBorder="1"/>
    <xf numFmtId="1" fontId="9" fillId="17" borderId="14" xfId="0" applyNumberFormat="1" applyFont="1" applyFill="1" applyBorder="1" applyAlignment="1">
      <alignment wrapText="1"/>
    </xf>
    <xf numFmtId="1" fontId="15" fillId="9" borderId="5" xfId="0" applyNumberFormat="1" applyFont="1" applyFill="1" applyBorder="1"/>
    <xf numFmtId="2" fontId="13" fillId="18" borderId="9" xfId="0" applyNumberFormat="1" applyFont="1" applyFill="1" applyBorder="1"/>
    <xf numFmtId="1" fontId="13" fillId="18" borderId="9" xfId="0" applyNumberFormat="1" applyFont="1" applyFill="1" applyBorder="1" applyAlignment="1">
      <alignment horizontal="center" vertical="center"/>
    </xf>
    <xf numFmtId="164" fontId="13" fillId="18" borderId="9" xfId="0" applyNumberFormat="1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3" fillId="9" borderId="6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10" fontId="4" fillId="9" borderId="6" xfId="0" applyNumberFormat="1" applyFont="1" applyFill="1" applyBorder="1" applyAlignment="1">
      <alignment horizontal="center" vertical="center"/>
    </xf>
    <xf numFmtId="164" fontId="4" fillId="9" borderId="6" xfId="0" applyNumberFormat="1" applyFont="1" applyFill="1" applyBorder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/>
    </xf>
    <xf numFmtId="165" fontId="24" fillId="19" borderId="3" xfId="0" applyNumberFormat="1" applyFont="1" applyFill="1" applyBorder="1"/>
    <xf numFmtId="165" fontId="24" fillId="19" borderId="4" xfId="0" applyNumberFormat="1" applyFont="1" applyFill="1" applyBorder="1"/>
    <xf numFmtId="0" fontId="9" fillId="20" borderId="5" xfId="0" applyFont="1" applyFill="1" applyBorder="1" applyAlignment="1">
      <alignment horizontal="center" vertical="center" wrapText="1"/>
    </xf>
    <xf numFmtId="0" fontId="10" fillId="21" borderId="12" xfId="0" applyFont="1" applyFill="1" applyBorder="1" applyAlignment="1">
      <alignment wrapText="1"/>
    </xf>
    <xf numFmtId="1" fontId="12" fillId="22" borderId="9" xfId="0" applyNumberFormat="1" applyFont="1" applyFill="1" applyBorder="1" applyAlignment="1">
      <alignment wrapText="1"/>
    </xf>
    <xf numFmtId="49" fontId="4" fillId="3" borderId="7" xfId="0" applyNumberFormat="1" applyFont="1" applyFill="1" applyBorder="1" applyAlignment="1">
      <alignment horizontal="center"/>
    </xf>
    <xf numFmtId="49" fontId="4" fillId="9" borderId="6" xfId="0" applyNumberFormat="1" applyFont="1" applyFill="1" applyBorder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49" fontId="24" fillId="7" borderId="1" xfId="0" applyNumberFormat="1" applyFont="1" applyFill="1" applyBorder="1" applyAlignment="1">
      <alignment horizontal="center" vertical="center"/>
    </xf>
    <xf numFmtId="49" fontId="24" fillId="19" borderId="1" xfId="0" applyNumberFormat="1" applyFont="1" applyFill="1" applyBorder="1" applyAlignment="1">
      <alignment horizontal="center" vertical="center"/>
    </xf>
    <xf numFmtId="1" fontId="14" fillId="15" borderId="1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7" fillId="0" borderId="17" xfId="0" applyFont="1" applyBorder="1" applyAlignment="1">
      <alignment horizontal="center" wrapText="1"/>
    </xf>
    <xf numFmtId="0" fontId="23" fillId="0" borderId="18" xfId="0" applyFont="1" applyBorder="1"/>
    <xf numFmtId="0" fontId="23" fillId="0" borderId="19" xfId="0" applyFont="1" applyBorder="1"/>
    <xf numFmtId="0" fontId="1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wrapText="1"/>
    </xf>
    <xf numFmtId="0" fontId="8" fillId="0" borderId="18" xfId="0" applyFont="1" applyBorder="1"/>
    <xf numFmtId="0" fontId="8" fillId="0" borderId="19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4" fillId="3" borderId="22" xfId="0" applyNumberFormat="1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9" borderId="24" xfId="0" applyNumberFormat="1" applyFont="1" applyFill="1" applyBorder="1" applyAlignment="1">
      <alignment horizontal="center"/>
    </xf>
    <xf numFmtId="164" fontId="4" fillId="9" borderId="25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165" fontId="14" fillId="15" borderId="2" xfId="0" applyNumberFormat="1" applyFont="1" applyFill="1" applyBorder="1" applyAlignment="1">
      <alignment horizontal="center"/>
    </xf>
    <xf numFmtId="0" fontId="8" fillId="14" borderId="3" xfId="0" applyFont="1" applyFill="1" applyBorder="1"/>
    <xf numFmtId="2" fontId="19" fillId="13" borderId="2" xfId="0" applyNumberFormat="1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vertical="center"/>
    </xf>
    <xf numFmtId="2" fontId="13" fillId="7" borderId="2" xfId="0" applyNumberFormat="1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2" fontId="13" fillId="19" borderId="2" xfId="0" applyNumberFormat="1" applyFont="1" applyFill="1" applyBorder="1" applyAlignment="1">
      <alignment horizontal="left"/>
    </xf>
    <xf numFmtId="2" fontId="13" fillId="19" borderId="3" xfId="0" applyNumberFormat="1" applyFont="1" applyFill="1" applyBorder="1" applyAlignment="1">
      <alignment horizontal="left"/>
    </xf>
    <xf numFmtId="2" fontId="13" fillId="19" borderId="4" xfId="0" applyNumberFormat="1" applyFont="1" applyFill="1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11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43544</xdr:rowOff>
    </xdr:from>
    <xdr:to>
      <xdr:col>2</xdr:col>
      <xdr:colOff>0</xdr:colOff>
      <xdr:row>2</xdr:row>
      <xdr:rowOff>538844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84365"/>
          <a:ext cx="256222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598714</xdr:colOff>
      <xdr:row>52</xdr:row>
      <xdr:rowOff>299359</xdr:rowOff>
    </xdr:from>
    <xdr:to>
      <xdr:col>14</xdr:col>
      <xdr:colOff>108857</xdr:colOff>
      <xdr:row>56</xdr:row>
      <xdr:rowOff>122465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0" y="14491609"/>
          <a:ext cx="9184821" cy="1442356"/>
        </a:xfrm>
        <a:prstGeom prst="rect">
          <a:avLst/>
        </a:prstGeom>
        <a:noFill/>
      </xdr:spPr>
    </xdr:pic>
    <xdr:clientData/>
  </xdr:twoCellAnchor>
  <xdr:twoCellAnchor>
    <xdr:from>
      <xdr:col>7</xdr:col>
      <xdr:colOff>506253</xdr:colOff>
      <xdr:row>52</xdr:row>
      <xdr:rowOff>108861</xdr:rowOff>
    </xdr:from>
    <xdr:to>
      <xdr:col>9</xdr:col>
      <xdr:colOff>196447</xdr:colOff>
      <xdr:row>52</xdr:row>
      <xdr:rowOff>805543</xdr:rowOff>
    </xdr:to>
    <xdr:sp macro="" textlink="">
      <xdr:nvSpPr>
        <xdr:cNvPr id="24" name="Seta para a direita 23"/>
        <xdr:cNvSpPr/>
      </xdr:nvSpPr>
      <xdr:spPr>
        <a:xfrm rot="5400000">
          <a:off x="6670509" y="14192034"/>
          <a:ext cx="696682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1393439</xdr:colOff>
      <xdr:row>52</xdr:row>
      <xdr:rowOff>138797</xdr:rowOff>
    </xdr:from>
    <xdr:to>
      <xdr:col>11</xdr:col>
      <xdr:colOff>2308275</xdr:colOff>
      <xdr:row>52</xdr:row>
      <xdr:rowOff>835479</xdr:rowOff>
    </xdr:to>
    <xdr:sp macro="" textlink="">
      <xdr:nvSpPr>
        <xdr:cNvPr id="25" name="Seta para a direita 24"/>
        <xdr:cNvSpPr/>
      </xdr:nvSpPr>
      <xdr:spPr>
        <a:xfrm rot="5400000">
          <a:off x="10006980" y="14221970"/>
          <a:ext cx="696682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4253661</xdr:colOff>
      <xdr:row>52</xdr:row>
      <xdr:rowOff>168733</xdr:rowOff>
    </xdr:from>
    <xdr:to>
      <xdr:col>12</xdr:col>
      <xdr:colOff>392390</xdr:colOff>
      <xdr:row>52</xdr:row>
      <xdr:rowOff>865415</xdr:rowOff>
    </xdr:to>
    <xdr:sp macro="" textlink="">
      <xdr:nvSpPr>
        <xdr:cNvPr id="26" name="Seta para a direita 25"/>
        <xdr:cNvSpPr/>
      </xdr:nvSpPr>
      <xdr:spPr>
        <a:xfrm rot="5400000">
          <a:off x="12867202" y="14251906"/>
          <a:ext cx="696682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517072</xdr:colOff>
      <xdr:row>7</xdr:row>
      <xdr:rowOff>149678</xdr:rowOff>
    </xdr:from>
    <xdr:to>
      <xdr:col>13</xdr:col>
      <xdr:colOff>244929</xdr:colOff>
      <xdr:row>13</xdr:row>
      <xdr:rowOff>136070</xdr:rowOff>
    </xdr:to>
    <xdr:pic>
      <xdr:nvPicPr>
        <xdr:cNvPr id="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47608" y="1605642"/>
          <a:ext cx="8790214" cy="1442356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696896</xdr:colOff>
      <xdr:row>8</xdr:row>
      <xdr:rowOff>92126</xdr:rowOff>
    </xdr:from>
    <xdr:to>
      <xdr:col>11</xdr:col>
      <xdr:colOff>468416</xdr:colOff>
      <xdr:row>9</xdr:row>
      <xdr:rowOff>38495</xdr:rowOff>
    </xdr:to>
    <xdr:sp macro="" textlink="">
      <xdr:nvSpPr>
        <xdr:cNvPr id="34" name="Seta para a direita 33"/>
        <xdr:cNvSpPr/>
      </xdr:nvSpPr>
      <xdr:spPr>
        <a:xfrm rot="496389">
          <a:off x="4493289" y="1711376"/>
          <a:ext cx="4479591" cy="47704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585106</xdr:colOff>
      <xdr:row>13</xdr:row>
      <xdr:rowOff>125977</xdr:rowOff>
    </xdr:from>
    <xdr:to>
      <xdr:col>13</xdr:col>
      <xdr:colOff>231320</xdr:colOff>
      <xdr:row>26</xdr:row>
      <xdr:rowOff>98115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15642" y="3364477"/>
          <a:ext cx="8708571" cy="3224245"/>
        </a:xfrm>
        <a:prstGeom prst="rect">
          <a:avLst/>
        </a:prstGeom>
        <a:noFill/>
      </xdr:spPr>
    </xdr:pic>
    <xdr:clientData/>
  </xdr:twoCellAnchor>
  <xdr:twoCellAnchor>
    <xdr:from>
      <xdr:col>4</xdr:col>
      <xdr:colOff>856951</xdr:colOff>
      <xdr:row>16</xdr:row>
      <xdr:rowOff>676124</xdr:rowOff>
    </xdr:from>
    <xdr:to>
      <xdr:col>11</xdr:col>
      <xdr:colOff>2262152</xdr:colOff>
      <xdr:row>18</xdr:row>
      <xdr:rowOff>10172</xdr:rowOff>
    </xdr:to>
    <xdr:sp macro="" textlink="">
      <xdr:nvSpPr>
        <xdr:cNvPr id="18" name="Seta para a direita 17"/>
        <xdr:cNvSpPr/>
      </xdr:nvSpPr>
      <xdr:spPr>
        <a:xfrm rot="1276704">
          <a:off x="4653344" y="4499731"/>
          <a:ext cx="6113272" cy="47704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2721</xdr:colOff>
      <xdr:row>38</xdr:row>
      <xdr:rowOff>536913</xdr:rowOff>
    </xdr:from>
    <xdr:to>
      <xdr:col>13</xdr:col>
      <xdr:colOff>220435</xdr:colOff>
      <xdr:row>49</xdr:row>
      <xdr:rowOff>72116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45578" y="10456520"/>
          <a:ext cx="8667750" cy="3209132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5443</xdr:colOff>
      <xdr:row>27</xdr:row>
      <xdr:rowOff>117814</xdr:rowOff>
    </xdr:from>
    <xdr:to>
      <xdr:col>13</xdr:col>
      <xdr:colOff>223157</xdr:colOff>
      <xdr:row>38</xdr:row>
      <xdr:rowOff>88446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48300" y="6798921"/>
          <a:ext cx="8667750" cy="3209132"/>
        </a:xfrm>
        <a:prstGeom prst="rect">
          <a:avLst/>
        </a:prstGeom>
        <a:noFill/>
      </xdr:spPr>
    </xdr:pic>
    <xdr:clientData/>
  </xdr:twoCellAnchor>
  <xdr:twoCellAnchor>
    <xdr:from>
      <xdr:col>4</xdr:col>
      <xdr:colOff>799867</xdr:colOff>
      <xdr:row>41</xdr:row>
      <xdr:rowOff>117137</xdr:rowOff>
    </xdr:from>
    <xdr:to>
      <xdr:col>11</xdr:col>
      <xdr:colOff>4358785</xdr:colOff>
      <xdr:row>43</xdr:row>
      <xdr:rowOff>104328</xdr:rowOff>
    </xdr:to>
    <xdr:sp macro="" textlink="">
      <xdr:nvSpPr>
        <xdr:cNvPr id="21" name="Seta para a direita 20"/>
        <xdr:cNvSpPr/>
      </xdr:nvSpPr>
      <xdr:spPr>
        <a:xfrm rot="972085">
          <a:off x="4596260" y="11832887"/>
          <a:ext cx="8266989" cy="47704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4</xdr:col>
      <xdr:colOff>891654</xdr:colOff>
      <xdr:row>29</xdr:row>
      <xdr:rowOff>25923</xdr:rowOff>
    </xdr:from>
    <xdr:to>
      <xdr:col>11</xdr:col>
      <xdr:colOff>4232834</xdr:colOff>
      <xdr:row>29</xdr:row>
      <xdr:rowOff>502971</xdr:rowOff>
    </xdr:to>
    <xdr:sp macro="" textlink="">
      <xdr:nvSpPr>
        <xdr:cNvPr id="22" name="Seta para a direita 21"/>
        <xdr:cNvSpPr/>
      </xdr:nvSpPr>
      <xdr:spPr>
        <a:xfrm rot="930434">
          <a:off x="4688047" y="7904459"/>
          <a:ext cx="8049251" cy="47704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27215</xdr:rowOff>
    </xdr:from>
    <xdr:to>
      <xdr:col>0</xdr:col>
      <xdr:colOff>2680606</xdr:colOff>
      <xdr:row>0</xdr:row>
      <xdr:rowOff>762001</xdr:rowOff>
    </xdr:to>
    <xdr:pic>
      <xdr:nvPicPr>
        <xdr:cNvPr id="2" name="image2.png" descr="logo pmf saud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215"/>
          <a:ext cx="2680606" cy="734786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="70" zoomScaleNormal="70" workbookViewId="0">
      <selection activeCell="N28" sqref="N28"/>
    </sheetView>
  </sheetViews>
  <sheetFormatPr defaultRowHeight="15" x14ac:dyDescent="0.25"/>
  <cols>
    <col min="1" max="1" width="18.85546875" customWidth="1"/>
    <col min="2" max="2" width="19.85546875" customWidth="1"/>
    <col min="5" max="5" width="15.42578125" customWidth="1"/>
    <col min="12" max="12" width="71.7109375" customWidth="1"/>
  </cols>
  <sheetData>
    <row r="1" spans="1:15" ht="3" customHeight="1" thickBot="1" x14ac:dyDescent="0.3"/>
    <row r="2" spans="1:15" ht="15.75" hidden="1" thickBot="1" x14ac:dyDescent="0.3"/>
    <row r="3" spans="1:15" ht="77.25" customHeight="1" thickBot="1" x14ac:dyDescent="0.3">
      <c r="A3" s="90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8" spans="1:15" ht="12.75" customHeight="1" thickBot="1" x14ac:dyDescent="0.3"/>
    <row r="9" spans="1:15" ht="42" customHeight="1" thickBot="1" x14ac:dyDescent="0.3">
      <c r="A9" s="44" t="s">
        <v>21</v>
      </c>
      <c r="B9" s="93" t="s">
        <v>38</v>
      </c>
      <c r="C9" s="94"/>
      <c r="D9" s="94"/>
      <c r="E9" s="95"/>
      <c r="F9" s="40"/>
      <c r="G9" s="40"/>
      <c r="H9" s="40"/>
      <c r="I9" s="40"/>
      <c r="J9" s="40"/>
      <c r="K9" s="40"/>
      <c r="L9" s="41"/>
      <c r="M9" s="41"/>
      <c r="N9" s="41"/>
      <c r="O9" s="41"/>
    </row>
    <row r="10" spans="1:15" x14ac:dyDescent="0.25">
      <c r="A10" s="4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</row>
    <row r="11" spans="1:15" x14ac:dyDescent="0.25">
      <c r="A11" s="4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1"/>
    </row>
    <row r="12" spans="1:15" x14ac:dyDescent="0.25">
      <c r="A12" s="4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1"/>
      <c r="N12" s="41"/>
      <c r="O12" s="41"/>
    </row>
    <row r="13" spans="1:15" x14ac:dyDescent="0.25">
      <c r="A13" s="45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1"/>
      <c r="N13" s="41"/>
      <c r="O13" s="41"/>
    </row>
    <row r="14" spans="1:15" x14ac:dyDescent="0.25">
      <c r="A14" s="45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</row>
    <row r="15" spans="1:15" x14ac:dyDescent="0.25">
      <c r="A15" s="45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</row>
    <row r="16" spans="1:15" ht="15.75" thickBot="1" x14ac:dyDescent="0.3">
      <c r="A16" s="4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</row>
    <row r="17" spans="1:15" ht="75" customHeight="1" thickBot="1" x14ac:dyDescent="0.3">
      <c r="A17" s="44" t="s">
        <v>22</v>
      </c>
      <c r="B17" s="93" t="s">
        <v>23</v>
      </c>
      <c r="C17" s="94"/>
      <c r="D17" s="94"/>
      <c r="E17" s="95"/>
      <c r="F17" s="40"/>
      <c r="G17" s="40"/>
      <c r="H17" s="40"/>
      <c r="I17" s="40"/>
      <c r="J17" s="40"/>
      <c r="K17" s="40"/>
      <c r="L17" s="41"/>
      <c r="M17" s="41"/>
      <c r="N17" s="41"/>
      <c r="O17" s="41"/>
    </row>
    <row r="18" spans="1:15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1"/>
      <c r="M18" s="41"/>
      <c r="N18" s="41"/>
      <c r="O18" s="41"/>
    </row>
    <row r="19" spans="1:15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</row>
    <row r="20" spans="1:15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</row>
    <row r="21" spans="1:15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</row>
    <row r="22" spans="1:15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</row>
    <row r="23" spans="1:15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1"/>
      <c r="N23" s="41"/>
      <c r="O23" s="41"/>
    </row>
    <row r="24" spans="1:15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</row>
    <row r="25" spans="1:15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1"/>
      <c r="M25" s="41"/>
      <c r="N25" s="41"/>
      <c r="O25" s="41"/>
    </row>
    <row r="26" spans="1:15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1"/>
    </row>
    <row r="27" spans="1:15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1"/>
      <c r="N27" s="41"/>
      <c r="O27" s="41"/>
    </row>
    <row r="28" spans="1:15" ht="15.75" thickBot="1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</row>
    <row r="29" spans="1:15" ht="78" customHeight="1" thickBot="1" x14ac:dyDescent="0.3">
      <c r="A29" s="44" t="s">
        <v>25</v>
      </c>
      <c r="B29" s="84" t="s">
        <v>43</v>
      </c>
      <c r="C29" s="85"/>
      <c r="D29" s="85"/>
      <c r="E29" s="86"/>
      <c r="F29" s="40"/>
      <c r="G29" s="40"/>
      <c r="H29" s="40"/>
      <c r="I29" s="40"/>
      <c r="J29" s="40"/>
      <c r="K29" s="40"/>
      <c r="L29" s="41"/>
      <c r="M29" s="41"/>
      <c r="N29" s="41"/>
      <c r="O29" s="41"/>
    </row>
    <row r="30" spans="1:15" ht="40.5" customHeight="1" x14ac:dyDescent="0.25">
      <c r="A30" s="40"/>
      <c r="B30" s="43" t="s">
        <v>24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</row>
    <row r="31" spans="1:15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1"/>
      <c r="M31" s="41"/>
      <c r="N31" s="41"/>
      <c r="O31" s="41"/>
    </row>
    <row r="32" spans="1:15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</row>
    <row r="33" spans="1:17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41"/>
      <c r="N33" s="41"/>
      <c r="O33" s="41"/>
    </row>
    <row r="34" spans="1:17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  <c r="N34" s="41"/>
      <c r="O34" s="49" t="s">
        <v>26</v>
      </c>
      <c r="P34" s="49" t="s">
        <v>26</v>
      </c>
    </row>
    <row r="35" spans="1:17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41"/>
      <c r="N35" s="41"/>
      <c r="O35" s="41"/>
      <c r="P35" s="49" t="s">
        <v>26</v>
      </c>
    </row>
    <row r="36" spans="1:17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41"/>
      <c r="N36" s="41"/>
      <c r="O36" s="41"/>
    </row>
    <row r="37" spans="1:17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41"/>
      <c r="N37" s="41"/>
      <c r="O37" s="41"/>
    </row>
    <row r="38" spans="1:17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41"/>
      <c r="N38" s="41"/>
      <c r="O38" s="41"/>
      <c r="Q38" s="49" t="s">
        <v>26</v>
      </c>
    </row>
    <row r="39" spans="1:17" ht="54.75" customHeight="1" thickBot="1" x14ac:dyDescent="0.3">
      <c r="F39" s="40"/>
      <c r="G39" s="40"/>
      <c r="H39" s="40"/>
      <c r="I39" s="40"/>
      <c r="J39" s="40"/>
      <c r="K39" s="40"/>
      <c r="L39" s="41"/>
      <c r="M39" s="41"/>
      <c r="N39" s="41"/>
      <c r="O39" s="41"/>
    </row>
    <row r="40" spans="1:17" ht="68.25" customHeight="1" thickBot="1" x14ac:dyDescent="0.3">
      <c r="A40" s="51" t="s">
        <v>44</v>
      </c>
      <c r="B40" s="93" t="s">
        <v>45</v>
      </c>
      <c r="C40" s="94"/>
      <c r="D40" s="94"/>
      <c r="E40" s="95"/>
      <c r="F40" s="40"/>
      <c r="G40" s="40"/>
      <c r="H40" s="40"/>
      <c r="I40" s="40"/>
      <c r="J40" s="40"/>
      <c r="K40" s="40"/>
      <c r="L40" s="41"/>
      <c r="M40" s="41"/>
      <c r="N40" s="41"/>
      <c r="O40" s="41"/>
    </row>
    <row r="41" spans="1:17" ht="18" x14ac:dyDescent="0.25">
      <c r="A41" s="51"/>
      <c r="B41" s="81"/>
      <c r="C41" s="82"/>
      <c r="D41" s="82"/>
      <c r="E41" s="82"/>
      <c r="F41" s="40"/>
      <c r="G41" s="40"/>
      <c r="H41" s="40"/>
      <c r="I41" s="40"/>
      <c r="J41" s="40"/>
      <c r="K41" s="40"/>
      <c r="L41" s="41"/>
      <c r="M41" s="41"/>
      <c r="N41" s="41"/>
      <c r="O41" s="41"/>
    </row>
    <row r="42" spans="1:17" ht="18.75" thickBot="1" x14ac:dyDescent="0.3">
      <c r="A42" s="51"/>
      <c r="B42" s="81"/>
      <c r="C42" s="82"/>
      <c r="D42" s="82"/>
      <c r="E42" s="82"/>
      <c r="F42" s="40"/>
      <c r="G42" s="40"/>
      <c r="H42" s="40"/>
      <c r="I42" s="40"/>
      <c r="J42" s="40"/>
      <c r="K42" s="40"/>
      <c r="L42" s="41"/>
      <c r="M42" s="41"/>
      <c r="N42" s="41"/>
      <c r="O42" s="41"/>
    </row>
    <row r="43" spans="1:17" ht="18.75" thickBot="1" x14ac:dyDescent="0.3">
      <c r="A43" s="51"/>
      <c r="B43" s="81"/>
      <c r="C43" s="82"/>
      <c r="D43" s="82"/>
      <c r="E43" s="82"/>
      <c r="F43" s="40"/>
      <c r="G43" s="40"/>
      <c r="H43" s="40"/>
      <c r="I43" s="40"/>
      <c r="J43" s="40"/>
      <c r="K43" s="83"/>
      <c r="L43" s="41"/>
      <c r="M43" s="41"/>
      <c r="N43" s="41"/>
      <c r="O43" s="41"/>
    </row>
    <row r="44" spans="1:17" ht="18" x14ac:dyDescent="0.25">
      <c r="A44" s="51"/>
      <c r="B44" s="81"/>
      <c r="C44" s="82"/>
      <c r="D44" s="82"/>
      <c r="E44" s="82"/>
      <c r="F44" s="40"/>
      <c r="G44" s="40"/>
      <c r="H44" s="40"/>
      <c r="I44" s="40"/>
      <c r="J44" s="40"/>
      <c r="K44" s="40"/>
      <c r="L44" s="41"/>
      <c r="M44" s="41"/>
      <c r="N44" s="41"/>
      <c r="O44" s="41"/>
    </row>
    <row r="45" spans="1:17" ht="18" x14ac:dyDescent="0.25">
      <c r="A45" s="51"/>
      <c r="B45" s="81"/>
      <c r="C45" s="82"/>
      <c r="D45" s="82"/>
      <c r="E45" s="82"/>
      <c r="F45" s="40"/>
      <c r="G45" s="40"/>
      <c r="H45" s="40"/>
      <c r="I45" s="40"/>
      <c r="J45" s="40"/>
      <c r="K45" s="40"/>
      <c r="L45" s="41"/>
      <c r="M45" s="41"/>
      <c r="N45" s="41"/>
      <c r="O45" s="41"/>
    </row>
    <row r="46" spans="1:17" ht="18" x14ac:dyDescent="0.25">
      <c r="A46" s="51"/>
      <c r="B46" s="81"/>
      <c r="C46" s="82"/>
      <c r="D46" s="82"/>
      <c r="E46" s="82"/>
      <c r="F46" s="40"/>
      <c r="G46" s="40"/>
      <c r="H46" s="40"/>
      <c r="I46" s="40"/>
      <c r="J46" s="40"/>
      <c r="K46" s="40"/>
      <c r="L46" s="41"/>
      <c r="M46" s="41"/>
      <c r="N46" s="41"/>
      <c r="O46" s="41"/>
    </row>
    <row r="47" spans="1:17" ht="18" x14ac:dyDescent="0.25">
      <c r="A47" s="51"/>
      <c r="B47" s="81"/>
      <c r="C47" s="82"/>
      <c r="D47" s="82"/>
      <c r="E47" s="82"/>
      <c r="F47" s="40"/>
      <c r="G47" s="40"/>
      <c r="H47" s="40"/>
      <c r="I47" s="40"/>
      <c r="J47" s="40"/>
      <c r="K47" s="40"/>
      <c r="L47" s="41"/>
      <c r="M47" s="41"/>
      <c r="N47" s="41"/>
      <c r="O47" s="41"/>
    </row>
    <row r="48" spans="1:17" ht="18" x14ac:dyDescent="0.25">
      <c r="A48" s="51"/>
      <c r="B48" s="81"/>
      <c r="C48" s="82"/>
      <c r="D48" s="82"/>
      <c r="E48" s="82"/>
      <c r="F48" s="40"/>
      <c r="G48" s="40"/>
      <c r="H48" s="40"/>
      <c r="I48" s="40"/>
      <c r="J48" s="40"/>
      <c r="K48" s="40"/>
      <c r="L48" s="41"/>
      <c r="M48" s="41"/>
      <c r="N48" s="41"/>
      <c r="O48" s="41"/>
    </row>
    <row r="49" spans="1:15" ht="18" x14ac:dyDescent="0.25">
      <c r="A49" s="51"/>
      <c r="B49" s="81"/>
      <c r="C49" s="82"/>
      <c r="D49" s="82"/>
      <c r="E49" s="82"/>
      <c r="F49" s="40"/>
      <c r="G49" s="40"/>
      <c r="H49" s="40"/>
      <c r="I49" s="40"/>
      <c r="J49" s="40"/>
      <c r="K49" s="40"/>
      <c r="L49" s="41"/>
      <c r="M49" s="41"/>
      <c r="N49" s="41"/>
      <c r="O49" s="41"/>
    </row>
    <row r="50" spans="1:15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</row>
    <row r="51" spans="1:15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1"/>
      <c r="N51" s="41"/>
      <c r="O51" s="41"/>
    </row>
    <row r="52" spans="1:15" ht="15.75" thickBot="1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1"/>
      <c r="N52" s="41"/>
      <c r="O52" s="41"/>
    </row>
    <row r="53" spans="1:15" ht="75.75" customHeight="1" thickBot="1" x14ac:dyDescent="0.3">
      <c r="A53" s="50" t="s">
        <v>46</v>
      </c>
      <c r="B53" s="84" t="s">
        <v>39</v>
      </c>
      <c r="C53" s="85"/>
      <c r="D53" s="85"/>
      <c r="E53" s="86"/>
      <c r="F53" s="40"/>
      <c r="G53" s="40"/>
      <c r="H53" s="40"/>
      <c r="I53" s="40"/>
      <c r="J53" s="40"/>
      <c r="K53" s="40"/>
      <c r="L53" s="41"/>
      <c r="M53" s="41"/>
      <c r="N53" s="41"/>
      <c r="O53" s="41"/>
    </row>
    <row r="54" spans="1:15" ht="18" x14ac:dyDescent="0.25">
      <c r="A54" s="40"/>
      <c r="B54" s="42"/>
      <c r="C54" s="42"/>
      <c r="D54" s="42"/>
      <c r="E54" s="42"/>
      <c r="F54" s="40"/>
      <c r="G54" s="40"/>
      <c r="H54" s="40"/>
      <c r="I54" s="40"/>
      <c r="J54" s="40"/>
      <c r="K54" s="40"/>
      <c r="L54" s="41"/>
      <c r="M54" s="41"/>
      <c r="N54" s="41"/>
      <c r="O54" s="41"/>
    </row>
    <row r="55" spans="1:15" ht="18" x14ac:dyDescent="0.25">
      <c r="A55" s="40"/>
      <c r="B55" s="42"/>
      <c r="C55" s="42"/>
      <c r="D55" s="42"/>
      <c r="E55" s="42"/>
      <c r="F55" s="40"/>
      <c r="G55" s="40"/>
      <c r="H55" s="40"/>
      <c r="I55" s="40"/>
      <c r="J55" s="40"/>
      <c r="K55" s="40"/>
      <c r="L55" s="41"/>
      <c r="M55" s="41"/>
      <c r="N55" s="41"/>
      <c r="O55" s="41"/>
    </row>
    <row r="56" spans="1:15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O56" s="41"/>
    </row>
    <row r="57" spans="1:15" ht="15.75" thickBot="1" x14ac:dyDescent="0.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1"/>
      <c r="M57" s="41"/>
      <c r="N57" s="41"/>
      <c r="O57" s="41"/>
    </row>
    <row r="58" spans="1:15" ht="59.25" customHeight="1" thickBot="1" x14ac:dyDescent="0.3">
      <c r="A58" s="50" t="s">
        <v>47</v>
      </c>
      <c r="B58" s="87" t="s">
        <v>48</v>
      </c>
      <c r="C58" s="88"/>
      <c r="D58" s="88"/>
      <c r="E58" s="89"/>
      <c r="F58" s="40"/>
      <c r="G58" s="40"/>
      <c r="H58" s="40"/>
      <c r="I58" s="40"/>
      <c r="J58" s="40"/>
      <c r="K58" s="40"/>
      <c r="L58" s="41"/>
      <c r="M58" s="41"/>
      <c r="N58" s="41"/>
      <c r="O58" s="41"/>
    </row>
    <row r="59" spans="1:15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1"/>
      <c r="M59" s="41"/>
      <c r="N59" s="41"/>
      <c r="O59" s="41"/>
    </row>
    <row r="60" spans="1:15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1"/>
      <c r="M60" s="41"/>
      <c r="N60" s="41"/>
      <c r="O60" s="41"/>
    </row>
    <row r="61" spans="1:15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1"/>
      <c r="M61" s="41"/>
      <c r="N61" s="41"/>
      <c r="O61" s="41"/>
    </row>
    <row r="62" spans="1:15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1"/>
      <c r="M62" s="41"/>
      <c r="N62" s="41"/>
      <c r="O62" s="41"/>
    </row>
    <row r="63" spans="1:15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1"/>
      <c r="M63" s="41"/>
      <c r="N63" s="41"/>
      <c r="O63" s="41"/>
    </row>
    <row r="64" spans="1:15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1"/>
      <c r="M64" s="41"/>
      <c r="N64" s="41"/>
      <c r="O64" s="41"/>
    </row>
    <row r="65" spans="1:15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1"/>
      <c r="M65" s="41"/>
      <c r="N65" s="41"/>
      <c r="O65" s="41"/>
    </row>
    <row r="66" spans="1:15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1"/>
      <c r="M66" s="41"/>
      <c r="N66" s="41"/>
      <c r="O66" s="41"/>
    </row>
    <row r="67" spans="1:15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1"/>
      <c r="M67" s="41"/>
      <c r="N67" s="41"/>
      <c r="O67" s="41"/>
    </row>
    <row r="68" spans="1:15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1"/>
      <c r="M68" s="41"/>
      <c r="N68" s="41"/>
      <c r="O68" s="41"/>
    </row>
    <row r="69" spans="1:15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1"/>
      <c r="M69" s="41"/>
      <c r="N69" s="41"/>
      <c r="O69" s="41"/>
    </row>
  </sheetData>
  <sheetProtection password="8395" sheet="1" objects="1" scenarios="1"/>
  <mergeCells count="7">
    <mergeCell ref="B53:E53"/>
    <mergeCell ref="B58:E58"/>
    <mergeCell ref="A3:L3"/>
    <mergeCell ref="B9:E9"/>
    <mergeCell ref="B17:E17"/>
    <mergeCell ref="B29:E29"/>
    <mergeCell ref="B40:E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70" zoomScaleNormal="70" workbookViewId="0">
      <selection activeCell="B18" sqref="B18"/>
    </sheetView>
  </sheetViews>
  <sheetFormatPr defaultRowHeight="15" x14ac:dyDescent="0.25"/>
  <cols>
    <col min="1" max="1" width="89.7109375" customWidth="1"/>
    <col min="2" max="2" width="36.7109375" customWidth="1"/>
    <col min="3" max="3" width="29.42578125" customWidth="1"/>
  </cols>
  <sheetData>
    <row r="1" spans="1:3" ht="108.75" customHeight="1" thickBot="1" x14ac:dyDescent="0.55000000000000004">
      <c r="A1" s="96" t="s">
        <v>49</v>
      </c>
      <c r="B1" s="97"/>
      <c r="C1" s="98"/>
    </row>
    <row r="2" spans="1:3" ht="86.25" customHeight="1" x14ac:dyDescent="0.4">
      <c r="A2" s="3"/>
      <c r="B2" s="9" t="s">
        <v>9</v>
      </c>
      <c r="C2" s="4" t="s">
        <v>10</v>
      </c>
    </row>
    <row r="3" spans="1:3" ht="35.25" x14ac:dyDescent="0.5">
      <c r="A3" s="8" t="s">
        <v>42</v>
      </c>
      <c r="B3" s="72"/>
      <c r="C3" s="73"/>
    </row>
    <row r="4" spans="1:3" ht="36.75" customHeight="1" x14ac:dyDescent="0.4">
      <c r="A4" s="10" t="s">
        <v>34</v>
      </c>
      <c r="B4" s="56"/>
      <c r="C4" s="57"/>
    </row>
    <row r="5" spans="1:3" ht="30.75" customHeight="1" x14ac:dyDescent="0.4">
      <c r="A5" s="11" t="s">
        <v>35</v>
      </c>
      <c r="B5" s="56"/>
      <c r="C5" s="58"/>
    </row>
    <row r="6" spans="1:3" ht="33" x14ac:dyDescent="0.45">
      <c r="A6" s="12" t="s">
        <v>36</v>
      </c>
      <c r="B6" s="12"/>
      <c r="C6" s="74">
        <f>SUM(C4:C5)</f>
        <v>0</v>
      </c>
    </row>
    <row r="11" spans="1:3" ht="15.75" thickBot="1" x14ac:dyDescent="0.3"/>
    <row r="12" spans="1:3" ht="42.75" customHeight="1" thickBot="1" x14ac:dyDescent="0.3">
      <c r="A12" s="37" t="s">
        <v>11</v>
      </c>
      <c r="B12" s="38" t="s">
        <v>12</v>
      </c>
      <c r="C12" s="39" t="s">
        <v>13</v>
      </c>
    </row>
    <row r="13" spans="1:3" ht="22.5" customHeight="1" x14ac:dyDescent="0.25">
      <c r="A13" s="31" t="s">
        <v>40</v>
      </c>
      <c r="B13" s="32">
        <f>C4</f>
        <v>0</v>
      </c>
      <c r="C13" s="33">
        <f>'Oferta Mamografia'!L13</f>
        <v>0</v>
      </c>
    </row>
    <row r="14" spans="1:3" ht="21" customHeight="1" thickBot="1" x14ac:dyDescent="0.3">
      <c r="A14" s="59" t="s">
        <v>41</v>
      </c>
      <c r="B14" s="60">
        <f>C5</f>
        <v>0</v>
      </c>
      <c r="C14" s="61">
        <f>'Oferta Mamografia'!L6</f>
        <v>0</v>
      </c>
    </row>
    <row r="15" spans="1:3" ht="27" thickBot="1" x14ac:dyDescent="0.45">
      <c r="A15" s="34" t="s">
        <v>15</v>
      </c>
      <c r="B15" s="35">
        <f>SUM(B13:B14)</f>
        <v>0</v>
      </c>
      <c r="C15" s="36">
        <f>SUM(C13:C14)</f>
        <v>0</v>
      </c>
    </row>
  </sheetData>
  <sheetProtection selectLockedCells="1"/>
  <mergeCells count="1">
    <mergeCell ref="A1:C1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70" zoomScaleNormal="70" workbookViewId="0">
      <selection activeCell="E12" sqref="E12:H12"/>
    </sheetView>
  </sheetViews>
  <sheetFormatPr defaultRowHeight="15" x14ac:dyDescent="0.25"/>
  <cols>
    <col min="1" max="1" width="19.85546875" customWidth="1"/>
    <col min="2" max="2" width="66" customWidth="1"/>
    <col min="3" max="3" width="16" hidden="1" customWidth="1"/>
    <col min="4" max="4" width="19.7109375" hidden="1" customWidth="1"/>
    <col min="5" max="5" width="27.7109375" customWidth="1"/>
    <col min="6" max="6" width="21" hidden="1" customWidth="1"/>
    <col min="7" max="7" width="31.140625" customWidth="1"/>
    <col min="8" max="8" width="24.140625" customWidth="1"/>
    <col min="9" max="9" width="21.28515625" customWidth="1"/>
    <col min="10" max="10" width="27.7109375" hidden="1" customWidth="1"/>
    <col min="11" max="11" width="26.42578125" hidden="1" customWidth="1"/>
    <col min="12" max="12" width="34" customWidth="1"/>
  </cols>
  <sheetData>
    <row r="1" spans="1:14" ht="75" customHeight="1" thickBot="1" x14ac:dyDescent="0.3">
      <c r="A1" s="104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4" ht="15.75" thickBo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4" ht="75" customHeight="1" thickBot="1" x14ac:dyDescent="0.45">
      <c r="A3" s="107" t="s">
        <v>27</v>
      </c>
      <c r="B3" s="109"/>
      <c r="C3" s="107" t="s">
        <v>28</v>
      </c>
      <c r="D3" s="108"/>
      <c r="E3" s="108"/>
      <c r="F3" s="108"/>
      <c r="G3" s="108"/>
      <c r="H3" s="108"/>
      <c r="I3" s="108"/>
      <c r="J3" s="108"/>
      <c r="K3" s="109"/>
      <c r="L3" s="54">
        <f>'Oferta Total Mamografia'!C6</f>
        <v>0</v>
      </c>
    </row>
    <row r="4" spans="1:14" ht="65.25" customHeight="1" thickBot="1" x14ac:dyDescent="0.3">
      <c r="A4" s="19" t="s">
        <v>1</v>
      </c>
      <c r="B4" s="20" t="s">
        <v>0</v>
      </c>
      <c r="C4" s="21" t="s">
        <v>2</v>
      </c>
      <c r="D4" s="20" t="s">
        <v>3</v>
      </c>
      <c r="E4" s="20" t="s">
        <v>17</v>
      </c>
      <c r="F4" s="20" t="s">
        <v>5</v>
      </c>
      <c r="G4" s="20" t="s">
        <v>16</v>
      </c>
      <c r="H4" s="110" t="s">
        <v>4</v>
      </c>
      <c r="I4" s="111"/>
      <c r="J4" s="20" t="s">
        <v>8</v>
      </c>
      <c r="K4" s="20" t="s">
        <v>7</v>
      </c>
      <c r="L4" s="20" t="s">
        <v>6</v>
      </c>
      <c r="M4" s="2"/>
      <c r="N4" s="1"/>
    </row>
    <row r="5" spans="1:14" ht="35.25" customHeight="1" x14ac:dyDescent="0.25">
      <c r="A5" s="7" t="s">
        <v>37</v>
      </c>
      <c r="B5" s="13" t="s">
        <v>29</v>
      </c>
      <c r="C5" s="16">
        <v>11.33</v>
      </c>
      <c r="D5" s="17">
        <v>34</v>
      </c>
      <c r="E5" s="52">
        <v>1100</v>
      </c>
      <c r="F5" s="18">
        <f>E5*1/E7</f>
        <v>0.9821428571428571</v>
      </c>
      <c r="G5" s="75">
        <f>'Oferta Total Mamografia'!C4</f>
        <v>0</v>
      </c>
      <c r="H5" s="99">
        <v>45</v>
      </c>
      <c r="I5" s="100"/>
      <c r="J5" s="14">
        <f>G5*H5</f>
        <v>0</v>
      </c>
      <c r="K5" s="15" t="e">
        <f>G5*#REF!</f>
        <v>#REF!</v>
      </c>
      <c r="L5" s="14">
        <f>G5*H5</f>
        <v>0</v>
      </c>
    </row>
    <row r="6" spans="1:14" ht="33" customHeight="1" thickBot="1" x14ac:dyDescent="0.3">
      <c r="A6" s="62" t="s">
        <v>31</v>
      </c>
      <c r="B6" s="63" t="s">
        <v>30</v>
      </c>
      <c r="C6" s="64">
        <v>614.83000000000004</v>
      </c>
      <c r="D6" s="65">
        <v>158</v>
      </c>
      <c r="E6" s="66">
        <v>20</v>
      </c>
      <c r="F6" s="67">
        <f>E6*1/E7</f>
        <v>1.7857142857142856E-2</v>
      </c>
      <c r="G6" s="76">
        <f>'Oferta Total Mamografia'!C5</f>
        <v>0</v>
      </c>
      <c r="H6" s="101">
        <v>22.5</v>
      </c>
      <c r="I6" s="102"/>
      <c r="J6" s="24">
        <f>G6*H6</f>
        <v>0</v>
      </c>
      <c r="K6" s="69" t="e">
        <f>G6*#REF!</f>
        <v>#REF!</v>
      </c>
      <c r="L6" s="68">
        <f>G6*H6</f>
        <v>0</v>
      </c>
      <c r="M6" s="5"/>
    </row>
    <row r="7" spans="1:14" ht="30" customHeight="1" thickBot="1" x14ac:dyDescent="0.35">
      <c r="A7" s="122"/>
      <c r="B7" s="123"/>
      <c r="C7" s="46">
        <f>SUM(C5:C6)</f>
        <v>626.16000000000008</v>
      </c>
      <c r="D7" s="47">
        <f>SUM(D5:D6)</f>
        <v>192</v>
      </c>
      <c r="E7" s="53">
        <f>SUM(E5:E6)</f>
        <v>1120</v>
      </c>
      <c r="F7" s="23">
        <f>SUM(F5:F6)</f>
        <v>1</v>
      </c>
      <c r="G7" s="77">
        <f>SUM(G5:G6)</f>
        <v>0</v>
      </c>
      <c r="H7" s="48"/>
      <c r="I7" s="30"/>
      <c r="J7" s="22">
        <f>SUM(J5:J6)</f>
        <v>0</v>
      </c>
      <c r="K7" s="22" t="e">
        <f>SUM(K5:K6)</f>
        <v>#REF!</v>
      </c>
      <c r="L7" s="22">
        <f>L5+L6</f>
        <v>0</v>
      </c>
      <c r="M7" s="5"/>
    </row>
    <row r="8" spans="1:14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1" spans="1:14" ht="15.75" thickBot="1" x14ac:dyDescent="0.3"/>
    <row r="12" spans="1:14" ht="90.75" customHeight="1" thickBot="1" x14ac:dyDescent="0.3">
      <c r="E12" s="114" t="s">
        <v>18</v>
      </c>
      <c r="F12" s="115"/>
      <c r="G12" s="115"/>
      <c r="H12" s="115"/>
      <c r="I12" s="25" t="s">
        <v>20</v>
      </c>
      <c r="J12" s="26" t="s">
        <v>14</v>
      </c>
      <c r="K12" s="26" t="s">
        <v>19</v>
      </c>
      <c r="L12" s="27" t="s">
        <v>13</v>
      </c>
    </row>
    <row r="13" spans="1:14" ht="24" customHeight="1" thickBot="1" x14ac:dyDescent="0.3">
      <c r="E13" s="116" t="s">
        <v>32</v>
      </c>
      <c r="F13" s="117"/>
      <c r="G13" s="117"/>
      <c r="H13" s="118"/>
      <c r="I13" s="78">
        <f>G5</f>
        <v>0</v>
      </c>
      <c r="J13" s="55">
        <f>J7</f>
        <v>0</v>
      </c>
      <c r="K13" s="55" t="e">
        <f>K7</f>
        <v>#REF!</v>
      </c>
      <c r="L13" s="55">
        <f>L5</f>
        <v>0</v>
      </c>
    </row>
    <row r="14" spans="1:14" ht="26.25" customHeight="1" thickBot="1" x14ac:dyDescent="0.3">
      <c r="E14" s="119" t="s">
        <v>33</v>
      </c>
      <c r="F14" s="120"/>
      <c r="G14" s="120"/>
      <c r="H14" s="121"/>
      <c r="I14" s="79">
        <f>G6</f>
        <v>0</v>
      </c>
      <c r="J14" s="70"/>
      <c r="K14" s="70"/>
      <c r="L14" s="71">
        <f>L6</f>
        <v>0</v>
      </c>
    </row>
    <row r="15" spans="1:14" ht="27" thickBot="1" x14ac:dyDescent="0.45">
      <c r="E15" s="112" t="s">
        <v>15</v>
      </c>
      <c r="F15" s="113"/>
      <c r="G15" s="113"/>
      <c r="H15" s="113"/>
      <c r="I15" s="80">
        <f>I13+I14</f>
        <v>0</v>
      </c>
      <c r="J15" s="28">
        <f>SUM(J13:J13)</f>
        <v>0</v>
      </c>
      <c r="K15" s="28" t="e">
        <f>SUM(K13:K13)</f>
        <v>#REF!</v>
      </c>
      <c r="L15" s="29">
        <f>L13+L14</f>
        <v>0</v>
      </c>
    </row>
  </sheetData>
  <sheetProtection password="8395" sheet="1" objects="1" scenarios="1"/>
  <mergeCells count="12">
    <mergeCell ref="E15:H15"/>
    <mergeCell ref="E12:H12"/>
    <mergeCell ref="E13:H13"/>
    <mergeCell ref="E14:H14"/>
    <mergeCell ref="A7:B7"/>
    <mergeCell ref="H5:I5"/>
    <mergeCell ref="H6:I6"/>
    <mergeCell ref="A2:L2"/>
    <mergeCell ref="A1:L1"/>
    <mergeCell ref="C3:K3"/>
    <mergeCell ref="A3:B3"/>
    <mergeCell ref="H4:I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Orientações Preenchimento </vt:lpstr>
      <vt:lpstr>Oferta Total Mamografia</vt:lpstr>
      <vt:lpstr>Oferta Mamografia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Usuário do Windows</cp:lastModifiedBy>
  <cp:lastPrinted>2017-12-20T20:55:40Z</cp:lastPrinted>
  <dcterms:created xsi:type="dcterms:W3CDTF">2017-10-10T01:39:08Z</dcterms:created>
  <dcterms:modified xsi:type="dcterms:W3CDTF">2018-06-15T19:55:50Z</dcterms:modified>
</cp:coreProperties>
</file>